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AA公文\待套红头\青农委2026  165号 农委、财政局 关于预拨2026年第二季度青浦区政策性农业保险财政补贴资金的通知\"/>
    </mc:Choice>
  </mc:AlternateContent>
  <bookViews>
    <workbookView windowWidth="27945" windowHeight="12375" tabRatio="436"/>
  </bookViews>
  <sheets>
    <sheet name="表2清算表-对外" sheetId="3" r:id="rId1"/>
  </sheets>
  <definedNames>
    <definedName name="_xlnm.Print_Area" localSheetId="0">'表2清算表-对外'!$A$1:$T$133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<sst xmlns="http://schemas.openxmlformats.org/spreadsheetml/2006/main" count="494" uniqueCount="404">
  <si>
    <t xml:space="preserve">青浦区市级政策性农业保险保费财政补贴资金结算表（2026年二季度） </t>
  </si>
  <si>
    <t>保险险种</t>
  </si>
  <si>
    <t>对应险种代码</t>
  </si>
  <si>
    <t>对应标的</t>
  </si>
  <si>
    <t>编号</t>
  </si>
  <si>
    <t>保险数量</t>
  </si>
  <si>
    <t>补贴数量</t>
  </si>
  <si>
    <t>保险金额</t>
  </si>
  <si>
    <t>保费收入</t>
  </si>
  <si>
    <t>市级以上财政补贴资金小计</t>
  </si>
  <si>
    <t>其中：中央财政补贴资金</t>
  </si>
  <si>
    <t>其中：市财政补贴资金</t>
  </si>
  <si>
    <t>区（县）级及以下财政补贴资金小计</t>
  </si>
  <si>
    <t>其中：区（县）财政补贴资金</t>
  </si>
  <si>
    <t>其中：区（县）财政追加补贴资金</t>
  </si>
  <si>
    <t>其中：乡、镇、村补贴资金</t>
  </si>
  <si>
    <t>其他专项补贴资金</t>
  </si>
  <si>
    <t>保户自缴保费</t>
  </si>
  <si>
    <t>行序号</t>
  </si>
  <si>
    <t>1</t>
  </si>
  <si>
    <t>2</t>
  </si>
  <si>
    <t>3</t>
  </si>
  <si>
    <t>4=5+8+12+13</t>
  </si>
  <si>
    <t>5=6+7</t>
  </si>
  <si>
    <t>6</t>
  </si>
  <si>
    <t>7</t>
  </si>
  <si>
    <t>8=9+10+11</t>
  </si>
  <si>
    <t>9</t>
  </si>
  <si>
    <t>10</t>
  </si>
  <si>
    <t>11</t>
  </si>
  <si>
    <t>12</t>
  </si>
  <si>
    <t>13</t>
  </si>
  <si>
    <t>市级及以上政策性农业险</t>
  </si>
  <si>
    <t>种植业类</t>
  </si>
  <si>
    <t>水稻</t>
  </si>
  <si>
    <t>物化成本保险</t>
  </si>
  <si>
    <t>A1</t>
  </si>
  <si>
    <t>完全成本保险（中央险种）</t>
  </si>
  <si>
    <t>31G7</t>
  </si>
  <si>
    <t>A2</t>
  </si>
  <si>
    <t>小麦</t>
  </si>
  <si>
    <t>3107</t>
  </si>
  <si>
    <t>A3</t>
  </si>
  <si>
    <t>31F5</t>
  </si>
  <si>
    <t>A4</t>
  </si>
  <si>
    <t>油菜（中央险种）</t>
  </si>
  <si>
    <t>3108</t>
  </si>
  <si>
    <t>油菜</t>
  </si>
  <si>
    <t>A5</t>
  </si>
  <si>
    <t>蔬菜</t>
  </si>
  <si>
    <t>露地蔬菜</t>
  </si>
  <si>
    <t>A6</t>
  </si>
  <si>
    <t>保护地蔬菜</t>
  </si>
  <si>
    <t>设施保护地蔬菜、钢质大棚蔬菜</t>
  </si>
  <si>
    <t>A7</t>
  </si>
  <si>
    <t>水果</t>
  </si>
  <si>
    <t>西甜瓜（夏收）</t>
  </si>
  <si>
    <t>A8</t>
  </si>
  <si>
    <t>西甜瓜（秋收）</t>
  </si>
  <si>
    <t>A9</t>
  </si>
  <si>
    <t>西甜瓜（一茬多收）</t>
  </si>
  <si>
    <t>A10</t>
  </si>
  <si>
    <t>柑橘</t>
  </si>
  <si>
    <t>柑桔</t>
  </si>
  <si>
    <t>A11</t>
  </si>
  <si>
    <t>葡萄</t>
  </si>
  <si>
    <t>A12</t>
  </si>
  <si>
    <t>桃</t>
  </si>
  <si>
    <t>A13</t>
  </si>
  <si>
    <t>梨</t>
  </si>
  <si>
    <t>A14</t>
  </si>
  <si>
    <t>草莓（一茬多收）</t>
  </si>
  <si>
    <t>草莓</t>
  </si>
  <si>
    <t>A15</t>
  </si>
  <si>
    <t>其他</t>
  </si>
  <si>
    <t>除了柑桔、葡萄、桃、梨以外的所有水果标的</t>
  </si>
  <si>
    <t>A16</t>
  </si>
  <si>
    <t>食用菌</t>
  </si>
  <si>
    <t>所有标的</t>
  </si>
  <si>
    <t>A17</t>
  </si>
  <si>
    <t>大棚设施</t>
  </si>
  <si>
    <t>A18</t>
  </si>
  <si>
    <t>养殖业类</t>
  </si>
  <si>
    <t>能繁母猪</t>
  </si>
  <si>
    <t>A19</t>
  </si>
  <si>
    <t>生猪</t>
  </si>
  <si>
    <t>所有标的保费（除种公猪）</t>
  </si>
  <si>
    <t>A20</t>
  </si>
  <si>
    <t>奶牛</t>
  </si>
  <si>
    <t>A21</t>
  </si>
  <si>
    <t>羊</t>
  </si>
  <si>
    <t>A22</t>
  </si>
  <si>
    <t>仔猪</t>
  </si>
  <si>
    <t>3252</t>
  </si>
  <si>
    <t>A23</t>
  </si>
  <si>
    <t>禽类</t>
  </si>
  <si>
    <t>肉鸡</t>
  </si>
  <si>
    <t>3283</t>
  </si>
  <si>
    <t>A24</t>
  </si>
  <si>
    <t>蛋鸡</t>
  </si>
  <si>
    <t>A25</t>
  </si>
  <si>
    <t>鸽子</t>
  </si>
  <si>
    <t>3216</t>
  </si>
  <si>
    <t>A26</t>
  </si>
  <si>
    <t>淡水养殖</t>
  </si>
  <si>
    <t>四大家鱼</t>
  </si>
  <si>
    <t>A27</t>
  </si>
  <si>
    <t>中华绒鳌蟹</t>
  </si>
  <si>
    <t>A28</t>
  </si>
  <si>
    <t>南美白对虾、罗氏沼虾</t>
  </si>
  <si>
    <t>3220、3285</t>
  </si>
  <si>
    <t>A29</t>
  </si>
  <si>
    <t>种源类</t>
  </si>
  <si>
    <t>杂交水稻制种（中央险种）</t>
  </si>
  <si>
    <t>水稻制种</t>
  </si>
  <si>
    <t>A30</t>
  </si>
  <si>
    <t>青菜制种</t>
  </si>
  <si>
    <t>A31</t>
  </si>
  <si>
    <t>种公猪</t>
  </si>
  <si>
    <t>A32</t>
  </si>
  <si>
    <t>种禽</t>
  </si>
  <si>
    <t>种鸡、种鸭、种鸽</t>
  </si>
  <si>
    <t>A33</t>
  </si>
  <si>
    <t>指数类</t>
  </si>
  <si>
    <t>绿叶菜价格保险</t>
  </si>
  <si>
    <t>A34</t>
  </si>
  <si>
    <t>收入类</t>
  </si>
  <si>
    <t>生猪收入保险</t>
  </si>
  <si>
    <t>3289</t>
  </si>
  <si>
    <t>A35</t>
  </si>
  <si>
    <t>小   计</t>
  </si>
  <si>
    <t>A</t>
  </si>
  <si>
    <t>市级政策性涉农险</t>
  </si>
  <si>
    <t>农机具综合保险</t>
  </si>
  <si>
    <t>3119、3311</t>
  </si>
  <si>
    <t>B1</t>
  </si>
  <si>
    <t>群众性渔船综合保险</t>
  </si>
  <si>
    <t>B2</t>
  </si>
  <si>
    <t>B</t>
  </si>
  <si>
    <t>区级及以下政策性农业险</t>
  </si>
  <si>
    <t>蔬菜价格保险</t>
  </si>
  <si>
    <t>3169、3179</t>
  </si>
  <si>
    <t>D1</t>
  </si>
  <si>
    <t>蔬菜秧苗保险</t>
  </si>
  <si>
    <t>3120</t>
  </si>
  <si>
    <t>对应条款蔬菜秧苗保险</t>
  </si>
  <si>
    <t>D2</t>
  </si>
  <si>
    <t>遮荫设施保险</t>
  </si>
  <si>
    <t>对应条款遮荫设施保险</t>
  </si>
  <si>
    <t>D3</t>
  </si>
  <si>
    <t>鲜食玉米保险</t>
  </si>
  <si>
    <t>3122</t>
  </si>
  <si>
    <t>鲜食玉米</t>
  </si>
  <si>
    <t>D4</t>
  </si>
  <si>
    <t>花卉种植保险</t>
  </si>
  <si>
    <t>3128</t>
  </si>
  <si>
    <t>D5</t>
  </si>
  <si>
    <t>嘉定葡萄气象指数保险</t>
  </si>
  <si>
    <t>3158/31I7</t>
  </si>
  <si>
    <t>D6</t>
  </si>
  <si>
    <t>粮食作物收入保险</t>
  </si>
  <si>
    <t>3159</t>
  </si>
  <si>
    <t>D7</t>
  </si>
  <si>
    <t>松江耕地力保险</t>
  </si>
  <si>
    <t>3166</t>
  </si>
  <si>
    <t>D8</t>
  </si>
  <si>
    <t>茭白价格保险</t>
  </si>
  <si>
    <t>3175</t>
  </si>
  <si>
    <t>茭白</t>
  </si>
  <si>
    <t>D9</t>
  </si>
  <si>
    <t>黄桃目标价格指数保险</t>
  </si>
  <si>
    <t>3176</t>
  </si>
  <si>
    <t>黄桃</t>
  </si>
  <si>
    <t>D10</t>
  </si>
  <si>
    <t>“两无化”蔬菜收入保险</t>
  </si>
  <si>
    <t>3177</t>
  </si>
  <si>
    <t>D11</t>
  </si>
  <si>
    <t>家禽（鸭）养殖保险</t>
  </si>
  <si>
    <t>3205</t>
  </si>
  <si>
    <t>肉鸭、蛋鸭</t>
  </si>
  <si>
    <t>D12</t>
  </si>
  <si>
    <t>稻田生态养殖（小龙虾）保险</t>
  </si>
  <si>
    <t>3217</t>
  </si>
  <si>
    <t>对应条款小龙虾保险</t>
  </si>
  <si>
    <t>D13</t>
  </si>
  <si>
    <t>生猪价格保险/B款</t>
  </si>
  <si>
    <t>3222、3256</t>
  </si>
  <si>
    <t>生猪价格</t>
  </si>
  <si>
    <t>D14</t>
  </si>
  <si>
    <t>种羊保险</t>
  </si>
  <si>
    <t>3246</t>
  </si>
  <si>
    <t>种羊</t>
  </si>
  <si>
    <t>D15</t>
  </si>
  <si>
    <t>水稻价格指数保险</t>
  </si>
  <si>
    <t>3187</t>
  </si>
  <si>
    <t>D16</t>
  </si>
  <si>
    <t>草莓价格保险</t>
  </si>
  <si>
    <t>3183</t>
  </si>
  <si>
    <t>D17</t>
  </si>
  <si>
    <t>蟠桃、黄桃收入保险</t>
  </si>
  <si>
    <t>3186</t>
  </si>
  <si>
    <t>保险桃</t>
  </si>
  <si>
    <t>D18</t>
  </si>
  <si>
    <t>动物饲料成本价格指数保险</t>
  </si>
  <si>
    <t>3247</t>
  </si>
  <si>
    <t>动物饲料</t>
  </si>
  <si>
    <t>D19</t>
  </si>
  <si>
    <t>草莓气象指数保险</t>
  </si>
  <si>
    <t>3189</t>
  </si>
  <si>
    <t>D20</t>
  </si>
  <si>
    <t>生猪重大疫情保险</t>
  </si>
  <si>
    <t>3249</t>
  </si>
  <si>
    <t>D21</t>
  </si>
  <si>
    <t>优质稻米价格指数保险</t>
  </si>
  <si>
    <t>3193</t>
  </si>
  <si>
    <t>稻米</t>
  </si>
  <si>
    <t>D22</t>
  </si>
  <si>
    <t>绿肥种植保险</t>
  </si>
  <si>
    <t>3194</t>
  </si>
  <si>
    <t>D23</t>
  </si>
  <si>
    <t>耕地土壤病虫害防治保险</t>
  </si>
  <si>
    <t>3195</t>
  </si>
  <si>
    <t>耕地土壤</t>
  </si>
  <si>
    <t>D24</t>
  </si>
  <si>
    <t>小皇冠西瓜气象品质保险</t>
  </si>
  <si>
    <t>3115</t>
  </si>
  <si>
    <t>D25</t>
  </si>
  <si>
    <t>淡水养殖高温气象指数保险</t>
  </si>
  <si>
    <t>3255</t>
  </si>
  <si>
    <t>D26</t>
  </si>
  <si>
    <t>花卉气象指数保险</t>
  </si>
  <si>
    <t>3197</t>
  </si>
  <si>
    <t>D27</t>
  </si>
  <si>
    <t>蔬菜收入保险</t>
  </si>
  <si>
    <t>31A4</t>
  </si>
  <si>
    <t>D28</t>
  </si>
  <si>
    <t>农作物大灾保险</t>
  </si>
  <si>
    <t>31A3</t>
  </si>
  <si>
    <t>D29</t>
  </si>
  <si>
    <t>花卉气象指数保险（松江区）</t>
  </si>
  <si>
    <t>31A6</t>
  </si>
  <si>
    <t>D30</t>
  </si>
  <si>
    <t>蜜梨目标价格指数保险（奉贤区）</t>
  </si>
  <si>
    <t>31A9</t>
  </si>
  <si>
    <t>D31</t>
  </si>
  <si>
    <t>南美白对虾价格指数保险</t>
  </si>
  <si>
    <t>3229</t>
  </si>
  <si>
    <t>D32</t>
  </si>
  <si>
    <t>上海市地方财政梨收入保险（2022版）</t>
  </si>
  <si>
    <t>31B0</t>
  </si>
  <si>
    <t>D33</t>
  </si>
  <si>
    <t>上海市地方财政葡萄收入保险（2022版）</t>
  </si>
  <si>
    <t>31B1</t>
  </si>
  <si>
    <t>D34</t>
  </si>
  <si>
    <t>绿肥气象指数保险（嘉定区）</t>
  </si>
  <si>
    <t>31B6</t>
  </si>
  <si>
    <t>D35</t>
  </si>
  <si>
    <t>崇明区地方财政经济林木种植保险</t>
  </si>
  <si>
    <t>31D2</t>
  </si>
  <si>
    <t>D36</t>
  </si>
  <si>
    <t>上海市地方财政蔬菜订单收入保险</t>
  </si>
  <si>
    <t>31E0</t>
  </si>
  <si>
    <t>D37</t>
  </si>
  <si>
    <t>宝山区地方财政补贴性蔬菜成本价格指数保险</t>
  </si>
  <si>
    <t>31E6</t>
  </si>
  <si>
    <t>D38</t>
  </si>
  <si>
    <t>崇明区地方财政补贴性优质扣蟹价格/收入保险</t>
  </si>
  <si>
    <t>3278</t>
  </si>
  <si>
    <t>D39</t>
  </si>
  <si>
    <t>上海市地方财政补贴性西甜瓜收入保险</t>
  </si>
  <si>
    <t>31F8</t>
  </si>
  <si>
    <t>D40</t>
  </si>
  <si>
    <t>上海市金山区地方财政补贴性水稻育秧保险</t>
  </si>
  <si>
    <t>31F9</t>
  </si>
  <si>
    <t>D41</t>
  </si>
  <si>
    <t>上海市松江区地方财政补贴性水稻气象指数保险</t>
  </si>
  <si>
    <t>31G4</t>
  </si>
  <si>
    <t>D42</t>
  </si>
  <si>
    <t>上海市松江区地方财政补贴性农业灾害成本补偿保险</t>
  </si>
  <si>
    <t>31G6</t>
  </si>
  <si>
    <t>D43</t>
  </si>
  <si>
    <t>上海市松江区地方财政补贴性水稻制（繁）种保险</t>
  </si>
  <si>
    <t>31G8</t>
  </si>
  <si>
    <t>D44</t>
  </si>
  <si>
    <t>上海市地方财政补贴性柑橘收入保险</t>
  </si>
  <si>
    <t>31H0</t>
  </si>
  <si>
    <t>D45</t>
  </si>
  <si>
    <t>上海市奉贤区地方财政补贴性蔬菜高温气象指数保险</t>
  </si>
  <si>
    <t>31H1</t>
  </si>
  <si>
    <t>D46</t>
  </si>
  <si>
    <t>上海市奉贤区地方财政补贴性特色水果（黄桃、蜜梨）气象指数保险</t>
  </si>
  <si>
    <t>31H2</t>
  </si>
  <si>
    <t>D47</t>
  </si>
  <si>
    <t>上海市地方财政补贴性食用菌收入保险</t>
  </si>
  <si>
    <t>31H6</t>
  </si>
  <si>
    <t>D48</t>
  </si>
  <si>
    <t>金山区地方财政补贴性水产养殖（虾类）气象指数保险</t>
  </si>
  <si>
    <t>3284</t>
  </si>
  <si>
    <t>D49</t>
  </si>
  <si>
    <t>金山区商业性花卉气象指数保险</t>
  </si>
  <si>
    <t>31D7</t>
  </si>
  <si>
    <t>D50</t>
  </si>
  <si>
    <t>商业性食用菌（蘑菇）订单价格指数保险</t>
  </si>
  <si>
    <t>31C4</t>
  </si>
  <si>
    <t>D51</t>
  </si>
  <si>
    <t>金山区商业性优质蔬菜收入保险</t>
  </si>
  <si>
    <t>31E7</t>
  </si>
  <si>
    <t>D52</t>
  </si>
  <si>
    <t>金山区地方财政补贴性番茄品质气象指数保险</t>
  </si>
  <si>
    <t>31E1</t>
  </si>
  <si>
    <t>D53</t>
  </si>
  <si>
    <t>商业性蔬菜育苗保险</t>
  </si>
  <si>
    <t>31D6</t>
  </si>
  <si>
    <t>D54</t>
  </si>
  <si>
    <t>青浦区地方财政补贴性草莓品质气象指数保险</t>
  </si>
  <si>
    <t>31H5</t>
  </si>
  <si>
    <t>D55</t>
  </si>
  <si>
    <t>宝山区地方财政补贴性蔬菜收入保险</t>
  </si>
  <si>
    <t>31H8</t>
  </si>
  <si>
    <t>D56</t>
  </si>
  <si>
    <t>浦东新区商业性蔬菜气象指数保险</t>
  </si>
  <si>
    <t>31E5</t>
  </si>
  <si>
    <t>D57</t>
  </si>
  <si>
    <t>浦东新区商业性蔬菜低温气象指数保险</t>
  </si>
  <si>
    <t>31F1</t>
  </si>
  <si>
    <t>D58</t>
  </si>
  <si>
    <t>嘉定区地方财政设施大棚气象灾害成本补偿保险</t>
  </si>
  <si>
    <t>31I1</t>
  </si>
  <si>
    <t>D59</t>
  </si>
  <si>
    <t>浦东新区地方财政西瓜气象指数保险</t>
  </si>
  <si>
    <t>31I2</t>
  </si>
  <si>
    <t>D60</t>
  </si>
  <si>
    <t>地方财政蔬菜应急育苗成本损失保险</t>
  </si>
  <si>
    <t>31I3</t>
  </si>
  <si>
    <t>D61</t>
  </si>
  <si>
    <t>浦东新区地方财政水蜜桃气象指数保险</t>
  </si>
  <si>
    <t>31I4</t>
  </si>
  <si>
    <t>D62</t>
  </si>
  <si>
    <t>嘉定区地方财政水稻收入保险</t>
  </si>
  <si>
    <t>31J0</t>
  </si>
  <si>
    <t>D63</t>
  </si>
  <si>
    <t>地方财政优质稻米订单收入保险</t>
  </si>
  <si>
    <t>31J3</t>
  </si>
  <si>
    <t>D64</t>
  </si>
  <si>
    <t>宝山区地方财政葡萄气象指数保险</t>
  </si>
  <si>
    <t>31J5</t>
  </si>
  <si>
    <t>D65</t>
  </si>
  <si>
    <t>小    计</t>
  </si>
  <si>
    <t>D</t>
  </si>
  <si>
    <t>市级以奖代补项目</t>
  </si>
  <si>
    <t>太平洋安信农险上海市地方财政生猪价格指数保险</t>
  </si>
  <si>
    <t>3263</t>
  </si>
  <si>
    <t>G1</t>
  </si>
  <si>
    <t>青浦区地方财政水生作物（茭白）收入保险</t>
  </si>
  <si>
    <t>31B9</t>
  </si>
  <si>
    <t>G2</t>
  </si>
  <si>
    <t>松江区地方财政农业肥料价格指数保险</t>
  </si>
  <si>
    <t>31C3</t>
  </si>
  <si>
    <t>G3</t>
  </si>
  <si>
    <t>G</t>
  </si>
  <si>
    <t>区级及以下政策性涉农商业险</t>
  </si>
  <si>
    <t>务农人员意外险</t>
  </si>
  <si>
    <t>2729</t>
  </si>
  <si>
    <t>注意勿遗漏</t>
  </si>
  <si>
    <t>H1</t>
  </si>
  <si>
    <t>农机人员意外险</t>
  </si>
  <si>
    <t>2746</t>
  </si>
  <si>
    <t>H2</t>
  </si>
  <si>
    <t>农村集体聚餐食品安全责任险</t>
  </si>
  <si>
    <t>1541</t>
  </si>
  <si>
    <t>H3</t>
  </si>
  <si>
    <t>菜篮子物价指数保险</t>
  </si>
  <si>
    <t>0211</t>
  </si>
  <si>
    <t>H4</t>
  </si>
  <si>
    <t>农村村民建房保险</t>
  </si>
  <si>
    <t>0803</t>
  </si>
  <si>
    <t>H5</t>
  </si>
  <si>
    <t>农产品食用安全责任保险</t>
  </si>
  <si>
    <t>3301</t>
  </si>
  <si>
    <t>H6</t>
  </si>
  <si>
    <t>农用无人飞机综合保险</t>
  </si>
  <si>
    <t>3303</t>
  </si>
  <si>
    <t>H7</t>
  </si>
  <si>
    <t>美丽乡村建设工程保险</t>
  </si>
  <si>
    <t>0808</t>
  </si>
  <si>
    <t>H8</t>
  </si>
  <si>
    <t>涉农经营主体传染病疫情防控保险</t>
  </si>
  <si>
    <t>3304</t>
  </si>
  <si>
    <t>H9</t>
  </si>
  <si>
    <t>农田基础设施管护责任保险</t>
  </si>
  <si>
    <t>3308</t>
  </si>
  <si>
    <t>H10</t>
  </si>
  <si>
    <t>美丽乡村星级户创建责任保险</t>
  </si>
  <si>
    <t>3309</t>
  </si>
  <si>
    <t>H11</t>
  </si>
  <si>
    <t>……</t>
  </si>
  <si>
    <t>H</t>
  </si>
  <si>
    <t>本年合计</t>
  </si>
  <si>
    <t>本年度到账</t>
  </si>
  <si>
    <t>上年度欠款</t>
  </si>
  <si>
    <t>2025年审计审减金额</t>
  </si>
  <si>
    <t>本次拨付</t>
  </si>
  <si>
    <t>备注：  本次申请金额：中央财政补贴资金1832357.97元，市级财政补贴资金5329451.07元，区级财政补贴资金3769331.99元。</t>
  </si>
  <si>
    <t>实际拨付资金来源：市级及以上财政补贴资金总计7161809.04元，其中85546.66元在市级资金-沪财农〔2025〕67号文列支，7076262.38元在市级资金-沪财预〔2025〕92号文列支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</si>
</sst>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5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 readingOrder="1"/>
    </xf>
    <xf numFmtId="0" fontId="6" fillId="0" borderId="1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Fill="1" applyBorder="1" applyAlignment="1">
      <alignment horizontal="right" vertical="center"/>
    </xf>
    <xf numFmtId="43" fontId="6" fillId="0" borderId="1" xfId="1" applyFont="1" applyFill="1" applyBorder="1" applyAlignment="1">
      <alignment horizontal="center" vertical="center" wrapText="1"/>
    </xf>
    <xf numFmtId="43" fontId="6" fillId="0" borderId="1" xfId="1" applyFont="1" applyFill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3" fontId="1" fillId="0" borderId="1" xfId="1" applyFont="1" applyFill="1" applyBorder="1">
      <alignment vertical="center"/>
    </xf>
    <xf numFmtId="0" fontId="6" fillId="0" borderId="5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 wrapText="1"/>
    </xf>
    <xf numFmtId="0" fontId="6" fillId="0" borderId="5" xfId="49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/>
    </xf>
    <xf numFmtId="49" fontId="7" fillId="0" borderId="1" xfId="5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/>
    </xf>
    <xf numFmtId="49" fontId="8" fillId="0" borderId="1" xfId="50" applyNumberFormat="1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/>
    </xf>
    <xf numFmtId="49" fontId="7" fillId="0" borderId="1" xfId="51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9" fontId="6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43" fontId="11" fillId="0" borderId="1" xfId="1" applyFont="1" applyFill="1" applyBorder="1" applyAlignment="1">
      <alignment horizontal="right" vertical="center"/>
    </xf>
    <xf numFmtId="0" fontId="5" fillId="0" borderId="1" xfId="50" applyFont="1" applyBorder="1" applyAlignment="1">
      <alignment horizontal="center" vertical="center"/>
    </xf>
    <xf numFmtId="49" fontId="5" fillId="0" borderId="1" xfId="50" applyNumberFormat="1" applyFont="1" applyBorder="1" applyAlignment="1">
      <alignment horizontal="center" vertical="center"/>
    </xf>
    <xf numFmtId="0" fontId="10" fillId="0" borderId="1" xfId="50" applyFont="1" applyBorder="1">
      <alignment vertical="center"/>
    </xf>
    <xf numFmtId="43" fontId="11" fillId="0" borderId="1" xfId="1" applyFont="1" applyFill="1" applyBorder="1" applyAlignment="1" applyProtection="1">
      <alignment horizontal="right" vertical="center"/>
    </xf>
    <xf numFmtId="43" fontId="5" fillId="0" borderId="1" xfId="1" applyFont="1" applyFill="1" applyBorder="1" applyAlignment="1" applyProtection="1">
      <alignment horizontal="right" vertical="center"/>
    </xf>
    <xf numFmtId="43" fontId="0" fillId="0" borderId="0" xfId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2" fillId="0" borderId="0" xfId="0" applyNumberFormat="1" applyFont="1">
      <alignment vertical="center"/>
    </xf>
    <xf numFmtId="43" fontId="0" fillId="0" borderId="0" xfId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_青、汇、嘉、宝2012-青、汇、嘉、宝" xfId="49"/>
    <cellStyle name="常规 2" xfId="50"/>
    <cellStyle name="常规_Sheet1_上海市政策性农业保险财政补贴资金季度结算申请表（2016年Q1）" xfId="51"/>
    <cellStyle name="千位分隔 2" xfId="52"/>
    <cellStyle name="千位分隔 3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35"/>
  <sheetViews>
    <sheetView tabSelected="1" zoomScale="80" zoomScaleNormal="80" workbookViewId="0">
      <pane xSplit="7" ySplit="3" topLeftCell="H32" activePane="bottomRight" state="frozen"/>
      <selection/>
      <selection pane="topRight"/>
      <selection pane="bottomLeft"/>
      <selection pane="bottomRight" activeCell="K130" sqref="K130:P130"/>
    </sheetView>
  </sheetViews>
  <sheetFormatPr defaultColWidth="9" defaultRowHeight="13.5"/>
  <cols>
    <col min="1" max="1" width="6.90833333333333" style="6" customWidth="1"/>
    <col min="2" max="2" width="7.65833333333333" customWidth="1"/>
    <col min="3" max="3" width="5.63333333333333" customWidth="1"/>
    <col min="4" max="4" width="27.125" customWidth="1"/>
    <col min="5" max="5" width="20.5833333333333" style="2" customWidth="1"/>
    <col min="6" max="6" width="20.725" style="1" customWidth="1"/>
    <col min="7" max="7" width="5.63333333333333" customWidth="1"/>
    <col min="8" max="8" width="15.375" customWidth="1"/>
    <col min="9" max="9" width="15.375" style="7" customWidth="1"/>
    <col min="10" max="10" width="20.375" customWidth="1"/>
    <col min="11" max="11" width="19.125" customWidth="1"/>
    <col min="12" max="12" width="17.4583333333333" customWidth="1"/>
    <col min="13" max="14" width="17.875" customWidth="1"/>
    <col min="15" max="15" width="20.2666666666667" customWidth="1"/>
    <col min="16" max="16" width="17.725" customWidth="1"/>
    <col min="17" max="17" width="20.2666666666667" customWidth="1"/>
    <col min="18" max="18" width="17.875" customWidth="1"/>
    <col min="19" max="19" width="15.3666666666667" customWidth="1"/>
    <col min="20" max="20" width="19.4583333333333" customWidth="1"/>
  </cols>
  <sheetData>
    <row r="1" ht="62" customHeight="1" spans="1:2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="1" customFormat="1" ht="49" customHeight="1" spans="1:20">
      <c r="A2" s="9" t="s">
        <v>1</v>
      </c>
      <c r="B2" s="9"/>
      <c r="C2" s="9"/>
      <c r="D2" s="9"/>
      <c r="E2" s="10" t="s">
        <v>2</v>
      </c>
      <c r="F2" s="9" t="s">
        <v>3</v>
      </c>
      <c r="G2" s="11" t="s">
        <v>4</v>
      </c>
      <c r="H2" s="12" t="s">
        <v>5</v>
      </c>
      <c r="I2" s="13" t="s">
        <v>6</v>
      </c>
      <c r="J2" s="12" t="s">
        <v>7</v>
      </c>
      <c r="K2" s="13" t="s">
        <v>8</v>
      </c>
      <c r="L2" s="13" t="s">
        <v>9</v>
      </c>
      <c r="M2" s="13" t="s">
        <v>10</v>
      </c>
      <c r="N2" s="13" t="s">
        <v>11</v>
      </c>
      <c r="O2" s="13" t="s">
        <v>12</v>
      </c>
      <c r="P2" s="13" t="s">
        <v>13</v>
      </c>
      <c r="Q2" s="13" t="s">
        <v>14</v>
      </c>
      <c r="R2" s="13" t="s">
        <v>15</v>
      </c>
      <c r="S2" s="13" t="s">
        <v>16</v>
      </c>
      <c r="T2" s="13" t="s">
        <v>17</v>
      </c>
    </row>
    <row r="3" s="2" customFormat="1" ht="25" customHeight="1" spans="1:20">
      <c r="A3" s="14" t="s">
        <v>18</v>
      </c>
      <c r="B3" s="14"/>
      <c r="C3" s="14"/>
      <c r="D3" s="14"/>
      <c r="E3" s="14"/>
      <c r="F3" s="14"/>
      <c r="G3" s="10"/>
      <c r="H3" s="12" t="s">
        <v>19</v>
      </c>
      <c r="I3" s="13" t="s">
        <v>20</v>
      </c>
      <c r="J3" s="12" t="s">
        <v>21</v>
      </c>
      <c r="K3" s="13" t="s">
        <v>22</v>
      </c>
      <c r="L3" s="13" t="s">
        <v>23</v>
      </c>
      <c r="M3" s="13" t="s">
        <v>24</v>
      </c>
      <c r="N3" s="13" t="s">
        <v>25</v>
      </c>
      <c r="O3" s="13" t="s">
        <v>26</v>
      </c>
      <c r="P3" s="13" t="s">
        <v>27</v>
      </c>
      <c r="Q3" s="13" t="s">
        <v>28</v>
      </c>
      <c r="R3" s="13" t="s">
        <v>29</v>
      </c>
      <c r="S3" s="13" t="s">
        <v>30</v>
      </c>
      <c r="T3" s="13" t="s">
        <v>31</v>
      </c>
    </row>
    <row r="4" s="1" customFormat="1" ht="25" customHeight="1" spans="1:20">
      <c r="A4" s="15" t="s">
        <v>32</v>
      </c>
      <c r="B4" s="16" t="s">
        <v>33</v>
      </c>
      <c r="C4" s="17" t="s">
        <v>34</v>
      </c>
      <c r="D4" s="18" t="s">
        <v>35</v>
      </c>
      <c r="E4" s="19">
        <v>3101</v>
      </c>
      <c r="F4" s="20" t="s">
        <v>34</v>
      </c>
      <c r="G4" s="21" t="s">
        <v>36</v>
      </c>
      <c r="H4" s="22"/>
      <c r="I4" s="23"/>
      <c r="J4" s="22"/>
      <c r="K4" s="22">
        <f t="shared" ref="K4:K8" si="0">L4+O4+S4+T4</f>
        <v>0</v>
      </c>
      <c r="L4" s="22">
        <f t="shared" ref="L4:L8" si="1">M4+N4</f>
        <v>0</v>
      </c>
      <c r="M4" s="22"/>
      <c r="N4" s="22"/>
      <c r="O4" s="22">
        <f t="shared" ref="O4:O8" si="2">P4+Q4+R4</f>
        <v>0</v>
      </c>
      <c r="P4" s="22"/>
      <c r="Q4" s="22"/>
      <c r="R4" s="22"/>
      <c r="S4" s="22"/>
      <c r="T4" s="24"/>
    </row>
    <row r="5" s="1" customFormat="1" ht="25" customHeight="1" spans="1:20">
      <c r="A5" s="15"/>
      <c r="B5" s="16"/>
      <c r="C5" s="25"/>
      <c r="D5" s="18" t="s">
        <v>37</v>
      </c>
      <c r="E5" s="19" t="s">
        <v>38</v>
      </c>
      <c r="F5" s="20" t="s">
        <v>34</v>
      </c>
      <c r="G5" s="21" t="s">
        <v>39</v>
      </c>
      <c r="H5" s="23">
        <v>123801.63</v>
      </c>
      <c r="I5" s="23">
        <v>123801.63</v>
      </c>
      <c r="J5" s="22">
        <v>173322282</v>
      </c>
      <c r="K5" s="22">
        <f t="shared" si="0"/>
        <v>5199668.46</v>
      </c>
      <c r="L5" s="22">
        <f t="shared" si="1"/>
        <v>4159734.77</v>
      </c>
      <c r="M5" s="22">
        <v>1819883.97</v>
      </c>
      <c r="N5" s="22">
        <v>2339850.8</v>
      </c>
      <c r="O5" s="22">
        <f t="shared" si="2"/>
        <v>976924.37</v>
      </c>
      <c r="P5" s="22"/>
      <c r="Q5" s="22"/>
      <c r="R5" s="22">
        <v>976924.37</v>
      </c>
      <c r="S5" s="22"/>
      <c r="T5" s="24">
        <v>63009.32</v>
      </c>
    </row>
    <row r="6" s="1" customFormat="1" ht="25" customHeight="1" spans="1:20">
      <c r="A6" s="15"/>
      <c r="B6" s="16"/>
      <c r="C6" s="21" t="s">
        <v>40</v>
      </c>
      <c r="D6" s="18" t="s">
        <v>35</v>
      </c>
      <c r="E6" s="19" t="s">
        <v>41</v>
      </c>
      <c r="F6" s="20" t="s">
        <v>40</v>
      </c>
      <c r="G6" s="21" t="s">
        <v>42</v>
      </c>
      <c r="H6" s="22"/>
      <c r="I6" s="23"/>
      <c r="J6" s="22"/>
      <c r="K6" s="22">
        <f t="shared" si="0"/>
        <v>0</v>
      </c>
      <c r="L6" s="22">
        <f t="shared" si="1"/>
        <v>0</v>
      </c>
      <c r="M6" s="22"/>
      <c r="N6" s="22"/>
      <c r="O6" s="22">
        <f t="shared" si="2"/>
        <v>0</v>
      </c>
      <c r="P6" s="22"/>
      <c r="Q6" s="22"/>
      <c r="R6" s="22"/>
      <c r="S6" s="22"/>
      <c r="T6" s="24"/>
    </row>
    <row r="7" s="1" customFormat="1" ht="25" customHeight="1" spans="1:20">
      <c r="A7" s="15"/>
      <c r="B7" s="16"/>
      <c r="C7" s="21"/>
      <c r="D7" s="18" t="s">
        <v>37</v>
      </c>
      <c r="E7" s="19" t="s">
        <v>43</v>
      </c>
      <c r="F7" s="20" t="s">
        <v>40</v>
      </c>
      <c r="G7" s="21" t="s">
        <v>44</v>
      </c>
      <c r="H7" s="23">
        <v>540</v>
      </c>
      <c r="I7" s="23">
        <v>540</v>
      </c>
      <c r="J7" s="22">
        <v>540000</v>
      </c>
      <c r="K7" s="22">
        <f t="shared" si="0"/>
        <v>21600</v>
      </c>
      <c r="L7" s="22">
        <f t="shared" si="1"/>
        <v>17280</v>
      </c>
      <c r="M7" s="22">
        <v>7560</v>
      </c>
      <c r="N7" s="22">
        <v>9720</v>
      </c>
      <c r="O7" s="22">
        <f t="shared" si="2"/>
        <v>0</v>
      </c>
      <c r="P7" s="22">
        <v>0</v>
      </c>
      <c r="Q7" s="22">
        <v>0</v>
      </c>
      <c r="R7" s="22">
        <v>0</v>
      </c>
      <c r="S7" s="22">
        <v>0</v>
      </c>
      <c r="T7" s="24">
        <v>4320</v>
      </c>
    </row>
    <row r="8" s="1" customFormat="1" ht="25" customHeight="1" spans="1:20">
      <c r="A8" s="15"/>
      <c r="B8" s="16"/>
      <c r="C8" s="26" t="s">
        <v>45</v>
      </c>
      <c r="D8" s="18"/>
      <c r="E8" s="19" t="s">
        <v>46</v>
      </c>
      <c r="F8" s="20" t="s">
        <v>47</v>
      </c>
      <c r="G8" s="21" t="s">
        <v>48</v>
      </c>
      <c r="H8" s="23">
        <v>250</v>
      </c>
      <c r="I8" s="23">
        <v>250</v>
      </c>
      <c r="J8" s="22">
        <v>150000</v>
      </c>
      <c r="K8" s="22">
        <f t="shared" si="0"/>
        <v>6000</v>
      </c>
      <c r="L8" s="22">
        <f t="shared" si="1"/>
        <v>4800</v>
      </c>
      <c r="M8" s="22">
        <v>1103.55</v>
      </c>
      <c r="N8" s="22">
        <v>3696.45</v>
      </c>
      <c r="O8" s="22">
        <f t="shared" si="2"/>
        <v>0</v>
      </c>
      <c r="P8" s="22">
        <v>0</v>
      </c>
      <c r="Q8" s="22">
        <v>0</v>
      </c>
      <c r="R8" s="22">
        <v>0</v>
      </c>
      <c r="S8" s="22">
        <v>0</v>
      </c>
      <c r="T8" s="24">
        <v>1200</v>
      </c>
    </row>
    <row r="9" s="1" customFormat="1" ht="25" customHeight="1" spans="1:20">
      <c r="A9" s="15"/>
      <c r="B9" s="16"/>
      <c r="C9" s="21" t="s">
        <v>49</v>
      </c>
      <c r="D9" s="21" t="s">
        <v>50</v>
      </c>
      <c r="E9" s="19">
        <v>3102</v>
      </c>
      <c r="F9" s="20" t="s">
        <v>50</v>
      </c>
      <c r="G9" s="21" t="s">
        <v>51</v>
      </c>
      <c r="H9" s="23">
        <v>1334</v>
      </c>
      <c r="I9" s="23">
        <v>1334</v>
      </c>
      <c r="J9" s="22">
        <v>4669000</v>
      </c>
      <c r="K9" s="22">
        <f t="shared" ref="K9:K27" si="3">L9+O9+S9+T9</f>
        <v>486500</v>
      </c>
      <c r="L9" s="22">
        <f t="shared" ref="L9:L27" si="4">M9+N9</f>
        <v>130732</v>
      </c>
      <c r="M9" s="22">
        <v>0</v>
      </c>
      <c r="N9" s="22">
        <v>130732</v>
      </c>
      <c r="O9" s="22">
        <f t="shared" ref="O9:O27" si="5">P9+Q9+R9</f>
        <v>206790</v>
      </c>
      <c r="P9" s="22">
        <v>196098</v>
      </c>
      <c r="Q9" s="22">
        <v>0</v>
      </c>
      <c r="R9" s="22">
        <v>10692</v>
      </c>
      <c r="S9" s="22">
        <v>0</v>
      </c>
      <c r="T9" s="24">
        <v>148978</v>
      </c>
    </row>
    <row r="10" s="1" customFormat="1" ht="39" customHeight="1" spans="1:20">
      <c r="A10" s="15"/>
      <c r="B10" s="16"/>
      <c r="C10" s="21"/>
      <c r="D10" s="21" t="s">
        <v>52</v>
      </c>
      <c r="E10" s="19">
        <v>3102</v>
      </c>
      <c r="F10" s="20" t="s">
        <v>53</v>
      </c>
      <c r="G10" s="21" t="s">
        <v>54</v>
      </c>
      <c r="H10" s="23">
        <v>7625</v>
      </c>
      <c r="I10" s="23">
        <v>7625</v>
      </c>
      <c r="J10" s="22">
        <v>61312000</v>
      </c>
      <c r="K10" s="22">
        <f t="shared" si="3"/>
        <v>4011072</v>
      </c>
      <c r="L10" s="22">
        <f t="shared" si="4"/>
        <v>1024800</v>
      </c>
      <c r="M10" s="22">
        <v>0</v>
      </c>
      <c r="N10" s="22">
        <v>1024800</v>
      </c>
      <c r="O10" s="22">
        <f t="shared" si="5"/>
        <v>1537200</v>
      </c>
      <c r="P10" s="22">
        <v>1537200</v>
      </c>
      <c r="Q10" s="22">
        <v>0</v>
      </c>
      <c r="R10" s="22">
        <v>0</v>
      </c>
      <c r="S10" s="22">
        <v>0</v>
      </c>
      <c r="T10" s="24">
        <v>1449072</v>
      </c>
    </row>
    <row r="11" s="1" customFormat="1" ht="25" customHeight="1" spans="1:20">
      <c r="A11" s="15"/>
      <c r="B11" s="16"/>
      <c r="C11" s="21" t="s">
        <v>55</v>
      </c>
      <c r="D11" s="21" t="s">
        <v>56</v>
      </c>
      <c r="E11" s="19">
        <v>3103</v>
      </c>
      <c r="F11" s="20" t="s">
        <v>56</v>
      </c>
      <c r="G11" s="21" t="s">
        <v>57</v>
      </c>
      <c r="H11" s="22"/>
      <c r="I11" s="23"/>
      <c r="J11" s="22"/>
      <c r="K11" s="22">
        <f t="shared" si="3"/>
        <v>0</v>
      </c>
      <c r="L11" s="22">
        <f t="shared" si="4"/>
        <v>0</v>
      </c>
      <c r="M11" s="22"/>
      <c r="N11" s="22"/>
      <c r="O11" s="22">
        <f t="shared" si="5"/>
        <v>0</v>
      </c>
      <c r="P11" s="22"/>
      <c r="Q11" s="22"/>
      <c r="R11" s="22"/>
      <c r="S11" s="22"/>
      <c r="T11" s="24"/>
    </row>
    <row r="12" s="1" customFormat="1" ht="25" customHeight="1" spans="1:20">
      <c r="A12" s="15"/>
      <c r="B12" s="16"/>
      <c r="C12" s="21"/>
      <c r="D12" s="21" t="s">
        <v>58</v>
      </c>
      <c r="E12" s="19">
        <v>3103</v>
      </c>
      <c r="F12" s="20" t="s">
        <v>58</v>
      </c>
      <c r="G12" s="21" t="s">
        <v>59</v>
      </c>
      <c r="H12" s="22"/>
      <c r="I12" s="23"/>
      <c r="J12" s="22"/>
      <c r="K12" s="22">
        <f t="shared" si="3"/>
        <v>0</v>
      </c>
      <c r="L12" s="22">
        <f t="shared" si="4"/>
        <v>0</v>
      </c>
      <c r="M12" s="22"/>
      <c r="N12" s="22"/>
      <c r="O12" s="22">
        <f t="shared" si="5"/>
        <v>0</v>
      </c>
      <c r="P12" s="22"/>
      <c r="Q12" s="22"/>
      <c r="R12" s="22"/>
      <c r="S12" s="22"/>
      <c r="T12" s="24"/>
    </row>
    <row r="13" s="1" customFormat="1" ht="25" customHeight="1" spans="1:20">
      <c r="A13" s="15"/>
      <c r="B13" s="16"/>
      <c r="C13" s="21"/>
      <c r="D13" s="21" t="s">
        <v>60</v>
      </c>
      <c r="E13" s="19">
        <v>3103</v>
      </c>
      <c r="F13" s="20" t="s">
        <v>60</v>
      </c>
      <c r="G13" s="21" t="s">
        <v>61</v>
      </c>
      <c r="H13" s="23">
        <v>30</v>
      </c>
      <c r="I13" s="23">
        <v>30</v>
      </c>
      <c r="J13" s="22">
        <v>120000</v>
      </c>
      <c r="K13" s="22">
        <f t="shared" si="3"/>
        <v>15600</v>
      </c>
      <c r="L13" s="22">
        <f t="shared" si="4"/>
        <v>2496</v>
      </c>
      <c r="M13" s="22">
        <v>0</v>
      </c>
      <c r="N13" s="22">
        <v>2496</v>
      </c>
      <c r="O13" s="22">
        <f t="shared" si="5"/>
        <v>3744</v>
      </c>
      <c r="P13" s="22">
        <v>3744</v>
      </c>
      <c r="Q13" s="22">
        <v>0</v>
      </c>
      <c r="R13" s="22">
        <v>0</v>
      </c>
      <c r="S13" s="22">
        <v>0</v>
      </c>
      <c r="T13" s="24">
        <v>9360</v>
      </c>
    </row>
    <row r="14" s="1" customFormat="1" ht="25" customHeight="1" spans="1:20">
      <c r="A14" s="15"/>
      <c r="B14" s="16"/>
      <c r="C14" s="21"/>
      <c r="D14" s="21" t="s">
        <v>62</v>
      </c>
      <c r="E14" s="19">
        <v>3104</v>
      </c>
      <c r="F14" s="20" t="s">
        <v>63</v>
      </c>
      <c r="G14" s="21" t="s">
        <v>64</v>
      </c>
      <c r="H14" s="22"/>
      <c r="I14" s="23"/>
      <c r="J14" s="22"/>
      <c r="K14" s="22">
        <f t="shared" si="3"/>
        <v>0</v>
      </c>
      <c r="L14" s="22">
        <f t="shared" si="4"/>
        <v>0</v>
      </c>
      <c r="M14" s="22"/>
      <c r="N14" s="22"/>
      <c r="O14" s="22">
        <f t="shared" si="5"/>
        <v>0</v>
      </c>
      <c r="P14" s="22"/>
      <c r="Q14" s="22"/>
      <c r="R14" s="22"/>
      <c r="S14" s="22"/>
      <c r="T14" s="24"/>
    </row>
    <row r="15" s="1" customFormat="1" ht="25" customHeight="1" spans="1:20">
      <c r="A15" s="15"/>
      <c r="B15" s="16"/>
      <c r="C15" s="21"/>
      <c r="D15" s="21" t="s">
        <v>65</v>
      </c>
      <c r="E15" s="19">
        <v>3104</v>
      </c>
      <c r="F15" s="20" t="s">
        <v>65</v>
      </c>
      <c r="G15" s="21" t="s">
        <v>66</v>
      </c>
      <c r="H15" s="22">
        <v>50</v>
      </c>
      <c r="I15" s="22">
        <v>50</v>
      </c>
      <c r="J15" s="22">
        <v>200000</v>
      </c>
      <c r="K15" s="22">
        <f t="shared" si="3"/>
        <v>24000</v>
      </c>
      <c r="L15" s="22">
        <f t="shared" si="4"/>
        <v>3840</v>
      </c>
      <c r="M15" s="22">
        <v>0</v>
      </c>
      <c r="N15" s="22">
        <v>3840</v>
      </c>
      <c r="O15" s="22">
        <f t="shared" si="5"/>
        <v>5760</v>
      </c>
      <c r="P15" s="22">
        <v>5760</v>
      </c>
      <c r="Q15" s="22">
        <v>0</v>
      </c>
      <c r="R15" s="22">
        <v>0</v>
      </c>
      <c r="S15" s="22">
        <v>0</v>
      </c>
      <c r="T15" s="24">
        <v>14400</v>
      </c>
    </row>
    <row r="16" s="1" customFormat="1" ht="25" customHeight="1" spans="1:20">
      <c r="A16" s="15"/>
      <c r="B16" s="16"/>
      <c r="C16" s="21"/>
      <c r="D16" s="21" t="s">
        <v>67</v>
      </c>
      <c r="E16" s="19">
        <v>3104</v>
      </c>
      <c r="F16" s="20" t="s">
        <v>67</v>
      </c>
      <c r="G16" s="21" t="s">
        <v>68</v>
      </c>
      <c r="H16" s="22">
        <v>375</v>
      </c>
      <c r="I16" s="22">
        <v>375</v>
      </c>
      <c r="J16" s="22">
        <v>1500000</v>
      </c>
      <c r="K16" s="22">
        <f t="shared" si="3"/>
        <v>187500</v>
      </c>
      <c r="L16" s="22">
        <f t="shared" si="4"/>
        <v>28800</v>
      </c>
      <c r="M16" s="22">
        <v>0</v>
      </c>
      <c r="N16" s="22">
        <v>28800</v>
      </c>
      <c r="O16" s="22">
        <f t="shared" si="5"/>
        <v>43200</v>
      </c>
      <c r="P16" s="22">
        <v>43200</v>
      </c>
      <c r="Q16" s="22">
        <v>0</v>
      </c>
      <c r="R16" s="22">
        <v>0</v>
      </c>
      <c r="S16" s="22">
        <v>0</v>
      </c>
      <c r="T16" s="24">
        <v>115500</v>
      </c>
    </row>
    <row r="17" s="1" customFormat="1" ht="25" customHeight="1" spans="1:20">
      <c r="A17" s="15"/>
      <c r="B17" s="16"/>
      <c r="C17" s="21"/>
      <c r="D17" s="21" t="s">
        <v>69</v>
      </c>
      <c r="E17" s="19">
        <v>3104</v>
      </c>
      <c r="F17" s="20" t="s">
        <v>69</v>
      </c>
      <c r="G17" s="21" t="s">
        <v>70</v>
      </c>
      <c r="H17" s="22">
        <v>426</v>
      </c>
      <c r="I17" s="22">
        <v>426</v>
      </c>
      <c r="J17" s="22">
        <v>1704000</v>
      </c>
      <c r="K17" s="22">
        <f t="shared" si="3"/>
        <v>204480</v>
      </c>
      <c r="L17" s="22">
        <f t="shared" si="4"/>
        <v>32716.8</v>
      </c>
      <c r="M17" s="22">
        <v>0</v>
      </c>
      <c r="N17" s="22">
        <v>32716.8</v>
      </c>
      <c r="O17" s="22">
        <f t="shared" si="5"/>
        <v>49075.2</v>
      </c>
      <c r="P17" s="22">
        <v>49075.2</v>
      </c>
      <c r="Q17" s="22">
        <v>0</v>
      </c>
      <c r="R17" s="22">
        <v>0</v>
      </c>
      <c r="S17" s="22">
        <v>0</v>
      </c>
      <c r="T17" s="24">
        <v>122688</v>
      </c>
    </row>
    <row r="18" s="1" customFormat="1" ht="25" customHeight="1" spans="1:20">
      <c r="A18" s="15"/>
      <c r="B18" s="16"/>
      <c r="C18" s="21"/>
      <c r="D18" s="21" t="s">
        <v>71</v>
      </c>
      <c r="E18" s="19">
        <v>3131</v>
      </c>
      <c r="F18" s="20" t="s">
        <v>72</v>
      </c>
      <c r="G18" s="21" t="s">
        <v>73</v>
      </c>
      <c r="H18" s="22"/>
      <c r="I18" s="22"/>
      <c r="J18" s="22"/>
      <c r="K18" s="22">
        <f t="shared" si="3"/>
        <v>0</v>
      </c>
      <c r="L18" s="22">
        <f t="shared" si="4"/>
        <v>0</v>
      </c>
      <c r="M18" s="22"/>
      <c r="N18" s="22"/>
      <c r="O18" s="22">
        <f t="shared" si="5"/>
        <v>0</v>
      </c>
      <c r="P18" s="22"/>
      <c r="Q18" s="22"/>
      <c r="R18" s="22"/>
      <c r="S18" s="22"/>
      <c r="T18" s="24"/>
    </row>
    <row r="19" s="1" customFormat="1" ht="56" customHeight="1" spans="1:20">
      <c r="A19" s="15"/>
      <c r="B19" s="16"/>
      <c r="C19" s="21"/>
      <c r="D19" s="21" t="s">
        <v>74</v>
      </c>
      <c r="E19" s="19">
        <v>3104</v>
      </c>
      <c r="F19" s="20" t="s">
        <v>75</v>
      </c>
      <c r="G19" s="21" t="s">
        <v>76</v>
      </c>
      <c r="H19" s="22">
        <v>190</v>
      </c>
      <c r="I19" s="22">
        <v>190</v>
      </c>
      <c r="J19" s="22">
        <v>570000</v>
      </c>
      <c r="K19" s="22">
        <f t="shared" si="3"/>
        <v>68400</v>
      </c>
      <c r="L19" s="22">
        <f t="shared" si="4"/>
        <v>10944</v>
      </c>
      <c r="M19" s="22">
        <v>0</v>
      </c>
      <c r="N19" s="22">
        <v>10944</v>
      </c>
      <c r="O19" s="22">
        <f t="shared" si="5"/>
        <v>16416</v>
      </c>
      <c r="P19" s="22">
        <v>16416</v>
      </c>
      <c r="Q19" s="22">
        <v>0</v>
      </c>
      <c r="R19" s="22">
        <v>0</v>
      </c>
      <c r="S19" s="22">
        <v>0</v>
      </c>
      <c r="T19" s="22">
        <v>41040</v>
      </c>
    </row>
    <row r="20" s="1" customFormat="1" ht="25" customHeight="1" spans="1:20">
      <c r="A20" s="15"/>
      <c r="B20" s="16"/>
      <c r="C20" s="21" t="s">
        <v>77</v>
      </c>
      <c r="D20" s="21"/>
      <c r="E20" s="19">
        <v>3106</v>
      </c>
      <c r="F20" s="20" t="s">
        <v>78</v>
      </c>
      <c r="G20" s="21" t="s">
        <v>79</v>
      </c>
      <c r="H20" s="22"/>
      <c r="I20" s="23"/>
      <c r="J20" s="22"/>
      <c r="K20" s="22">
        <f t="shared" si="3"/>
        <v>0</v>
      </c>
      <c r="L20" s="22">
        <f t="shared" si="4"/>
        <v>0</v>
      </c>
      <c r="M20" s="22"/>
      <c r="N20" s="22"/>
      <c r="O20" s="22">
        <f t="shared" si="5"/>
        <v>0</v>
      </c>
      <c r="P20" s="22"/>
      <c r="Q20" s="22"/>
      <c r="R20" s="22"/>
      <c r="S20" s="22"/>
      <c r="T20" s="24"/>
    </row>
    <row r="21" s="1" customFormat="1" ht="25" customHeight="1" spans="1:20">
      <c r="A21" s="15"/>
      <c r="B21" s="16"/>
      <c r="C21" s="21" t="s">
        <v>80</v>
      </c>
      <c r="D21" s="21"/>
      <c r="E21" s="19">
        <v>3135</v>
      </c>
      <c r="F21" s="20" t="s">
        <v>78</v>
      </c>
      <c r="G21" s="21" t="s">
        <v>81</v>
      </c>
      <c r="H21" s="22">
        <v>5133.5</v>
      </c>
      <c r="I21" s="22">
        <v>5133.5</v>
      </c>
      <c r="J21" s="22">
        <v>196213075</v>
      </c>
      <c r="K21" s="22">
        <f t="shared" si="3"/>
        <v>8937992.5</v>
      </c>
      <c r="L21" s="22">
        <f t="shared" si="4"/>
        <v>1238296.2</v>
      </c>
      <c r="M21" s="22">
        <v>0</v>
      </c>
      <c r="N21" s="22">
        <v>1238296.2</v>
      </c>
      <c r="O21" s="22">
        <f t="shared" si="5"/>
        <v>1942163.1</v>
      </c>
      <c r="P21" s="22">
        <v>1857444.3</v>
      </c>
      <c r="Q21" s="22">
        <v>0</v>
      </c>
      <c r="R21" s="22">
        <v>84718.8</v>
      </c>
      <c r="S21" s="22">
        <v>0</v>
      </c>
      <c r="T21" s="24">
        <v>5757533.2</v>
      </c>
    </row>
    <row r="22" s="1" customFormat="1" ht="14.25" hidden="1" spans="1:20">
      <c r="A22" s="15"/>
      <c r="B22" s="16" t="s">
        <v>82</v>
      </c>
      <c r="C22" s="21" t="s">
        <v>83</v>
      </c>
      <c r="D22" s="21"/>
      <c r="E22" s="19">
        <v>3219</v>
      </c>
      <c r="F22" s="20" t="s">
        <v>78</v>
      </c>
      <c r="G22" s="21" t="s">
        <v>84</v>
      </c>
      <c r="H22" s="22"/>
      <c r="I22" s="22"/>
      <c r="J22" s="22"/>
      <c r="K22" s="22">
        <f t="shared" si="3"/>
        <v>0</v>
      </c>
      <c r="L22" s="22">
        <f t="shared" si="4"/>
        <v>0</v>
      </c>
      <c r="M22" s="22"/>
      <c r="N22" s="22"/>
      <c r="O22" s="22">
        <f t="shared" si="5"/>
        <v>0</v>
      </c>
      <c r="P22" s="22"/>
      <c r="Q22" s="22"/>
      <c r="R22" s="22"/>
      <c r="S22" s="22"/>
      <c r="T22" s="24"/>
    </row>
    <row r="23" s="1" customFormat="1" ht="28.5" hidden="1" spans="1:20">
      <c r="A23" s="15"/>
      <c r="B23" s="16"/>
      <c r="C23" s="21" t="s">
        <v>85</v>
      </c>
      <c r="D23" s="21"/>
      <c r="E23" s="19">
        <v>3201</v>
      </c>
      <c r="F23" s="20" t="s">
        <v>86</v>
      </c>
      <c r="G23" s="21" t="s">
        <v>87</v>
      </c>
      <c r="H23" s="22"/>
      <c r="I23" s="22"/>
      <c r="J23" s="22"/>
      <c r="K23" s="22">
        <f t="shared" si="3"/>
        <v>0</v>
      </c>
      <c r="L23" s="22">
        <f t="shared" si="4"/>
        <v>0</v>
      </c>
      <c r="M23" s="22"/>
      <c r="N23" s="22"/>
      <c r="O23" s="22">
        <f t="shared" si="5"/>
        <v>0</v>
      </c>
      <c r="P23" s="27"/>
      <c r="Q23" s="22"/>
      <c r="R23" s="22"/>
      <c r="S23" s="22"/>
      <c r="T23" s="24"/>
    </row>
    <row r="24" s="1" customFormat="1" ht="14.25" hidden="1" spans="1:20">
      <c r="A24" s="15"/>
      <c r="B24" s="16"/>
      <c r="C24" s="21" t="s">
        <v>88</v>
      </c>
      <c r="D24" s="21"/>
      <c r="E24" s="19">
        <v>3202</v>
      </c>
      <c r="F24" s="20" t="s">
        <v>78</v>
      </c>
      <c r="G24" s="21" t="s">
        <v>89</v>
      </c>
      <c r="H24" s="22"/>
      <c r="I24" s="23"/>
      <c r="J24" s="22"/>
      <c r="K24" s="22">
        <f t="shared" si="3"/>
        <v>0</v>
      </c>
      <c r="L24" s="22">
        <f t="shared" si="4"/>
        <v>0</v>
      </c>
      <c r="M24" s="22"/>
      <c r="N24" s="22"/>
      <c r="O24" s="22">
        <f t="shared" si="5"/>
        <v>0</v>
      </c>
      <c r="P24" s="22"/>
      <c r="Q24" s="22"/>
      <c r="R24" s="22"/>
      <c r="S24" s="22"/>
      <c r="T24" s="24"/>
    </row>
    <row r="25" s="1" customFormat="1" ht="14.25" hidden="1" spans="1:20">
      <c r="A25" s="15"/>
      <c r="B25" s="16"/>
      <c r="C25" s="21" t="s">
        <v>90</v>
      </c>
      <c r="D25" s="21"/>
      <c r="E25" s="19">
        <v>3208</v>
      </c>
      <c r="F25" s="20" t="s">
        <v>78</v>
      </c>
      <c r="G25" s="21" t="s">
        <v>91</v>
      </c>
      <c r="H25" s="22"/>
      <c r="I25" s="22"/>
      <c r="J25" s="22"/>
      <c r="K25" s="22">
        <f t="shared" si="3"/>
        <v>0</v>
      </c>
      <c r="L25" s="22">
        <f t="shared" si="4"/>
        <v>0</v>
      </c>
      <c r="M25" s="22"/>
      <c r="N25" s="22"/>
      <c r="O25" s="22">
        <f t="shared" si="5"/>
        <v>0</v>
      </c>
      <c r="P25" s="22"/>
      <c r="Q25" s="22"/>
      <c r="R25" s="22"/>
      <c r="S25" s="22"/>
      <c r="T25" s="24"/>
    </row>
    <row r="26" s="1" customFormat="1" ht="14.25" hidden="1" spans="1:20">
      <c r="A26" s="15"/>
      <c r="B26" s="16"/>
      <c r="C26" s="21" t="s">
        <v>92</v>
      </c>
      <c r="D26" s="21"/>
      <c r="E26" s="19" t="s">
        <v>93</v>
      </c>
      <c r="F26" s="20" t="s">
        <v>78</v>
      </c>
      <c r="G26" s="21" t="s">
        <v>94</v>
      </c>
      <c r="H26" s="22"/>
      <c r="I26" s="22"/>
      <c r="J26" s="22"/>
      <c r="K26" s="22">
        <f t="shared" ref="K26:K38" si="6">L26+O26+S26+T26</f>
        <v>0</v>
      </c>
      <c r="L26" s="22">
        <f t="shared" ref="L26:L38" si="7">M26+N26</f>
        <v>0</v>
      </c>
      <c r="M26" s="22"/>
      <c r="N26" s="22"/>
      <c r="O26" s="22">
        <f t="shared" ref="O26:O38" si="8">P26+Q26+R26</f>
        <v>0</v>
      </c>
      <c r="P26" s="22"/>
      <c r="Q26" s="22"/>
      <c r="R26" s="22"/>
      <c r="S26" s="22"/>
      <c r="T26" s="24"/>
    </row>
    <row r="27" s="1" customFormat="1" ht="14.25" hidden="1" spans="1:20">
      <c r="A27" s="15"/>
      <c r="B27" s="28"/>
      <c r="C27" s="29" t="s">
        <v>95</v>
      </c>
      <c r="D27" s="21" t="s">
        <v>96</v>
      </c>
      <c r="E27" s="19" t="s">
        <v>97</v>
      </c>
      <c r="F27" s="20" t="s">
        <v>96</v>
      </c>
      <c r="G27" s="21" t="s">
        <v>98</v>
      </c>
      <c r="H27" s="22"/>
      <c r="I27" s="22"/>
      <c r="J27" s="22"/>
      <c r="K27" s="22">
        <f t="shared" si="6"/>
        <v>0</v>
      </c>
      <c r="L27" s="22">
        <f t="shared" si="7"/>
        <v>0</v>
      </c>
      <c r="M27" s="22"/>
      <c r="N27" s="22"/>
      <c r="O27" s="22">
        <f t="shared" si="8"/>
        <v>0</v>
      </c>
      <c r="P27" s="22"/>
      <c r="Q27" s="22"/>
      <c r="R27" s="22"/>
      <c r="S27" s="22"/>
      <c r="T27" s="24"/>
    </row>
    <row r="28" s="1" customFormat="1" ht="14.25" hidden="1" spans="1:20">
      <c r="A28" s="15"/>
      <c r="B28" s="28"/>
      <c r="C28" s="30"/>
      <c r="D28" s="21" t="s">
        <v>99</v>
      </c>
      <c r="E28" s="19" t="s">
        <v>97</v>
      </c>
      <c r="F28" s="20" t="s">
        <v>99</v>
      </c>
      <c r="G28" s="21" t="s">
        <v>100</v>
      </c>
      <c r="H28" s="22"/>
      <c r="I28" s="22"/>
      <c r="J28" s="22"/>
      <c r="K28" s="22">
        <f t="shared" si="6"/>
        <v>0</v>
      </c>
      <c r="L28" s="22">
        <f t="shared" si="7"/>
        <v>0</v>
      </c>
      <c r="M28" s="22"/>
      <c r="N28" s="22"/>
      <c r="O28" s="22">
        <f t="shared" si="8"/>
        <v>0</v>
      </c>
      <c r="P28" s="22"/>
      <c r="Q28" s="22"/>
      <c r="R28" s="22"/>
      <c r="S28" s="22"/>
      <c r="T28" s="24"/>
    </row>
    <row r="29" s="1" customFormat="1" ht="14.25" hidden="1" spans="1:20">
      <c r="A29" s="15"/>
      <c r="B29" s="28"/>
      <c r="C29" s="31"/>
      <c r="D29" s="21" t="s">
        <v>101</v>
      </c>
      <c r="E29" s="19" t="s">
        <v>102</v>
      </c>
      <c r="F29" s="20" t="s">
        <v>78</v>
      </c>
      <c r="G29" s="21" t="s">
        <v>103</v>
      </c>
      <c r="H29" s="22"/>
      <c r="I29" s="22"/>
      <c r="J29" s="22"/>
      <c r="K29" s="22">
        <f t="shared" si="6"/>
        <v>0</v>
      </c>
      <c r="L29" s="22">
        <f t="shared" si="7"/>
        <v>0</v>
      </c>
      <c r="M29" s="22"/>
      <c r="N29" s="22"/>
      <c r="O29" s="22">
        <f t="shared" si="8"/>
        <v>0</v>
      </c>
      <c r="P29" s="22"/>
      <c r="Q29" s="22"/>
      <c r="R29" s="22"/>
      <c r="S29" s="22"/>
      <c r="T29" s="24"/>
    </row>
    <row r="30" s="1" customFormat="1" ht="25" customHeight="1" spans="1:20">
      <c r="A30" s="15"/>
      <c r="B30" s="16"/>
      <c r="C30" s="20" t="s">
        <v>104</v>
      </c>
      <c r="D30" s="21" t="s">
        <v>105</v>
      </c>
      <c r="E30" s="19">
        <v>3206</v>
      </c>
      <c r="F30" s="20" t="s">
        <v>78</v>
      </c>
      <c r="G30" s="21" t="s">
        <v>106</v>
      </c>
      <c r="H30" s="22">
        <v>911</v>
      </c>
      <c r="I30" s="22">
        <v>911</v>
      </c>
      <c r="J30" s="22">
        <v>5466000</v>
      </c>
      <c r="K30" s="22">
        <f t="shared" si="6"/>
        <v>136650</v>
      </c>
      <c r="L30" s="22">
        <f t="shared" si="7"/>
        <v>15304.8</v>
      </c>
      <c r="M30" s="22">
        <v>0</v>
      </c>
      <c r="N30" s="22">
        <v>15304.8</v>
      </c>
      <c r="O30" s="22">
        <f t="shared" si="8"/>
        <v>95837.2</v>
      </c>
      <c r="P30" s="22">
        <v>22957.2</v>
      </c>
      <c r="Q30" s="22">
        <v>51016</v>
      </c>
      <c r="R30" s="22">
        <v>21864</v>
      </c>
      <c r="S30" s="22">
        <v>0</v>
      </c>
      <c r="T30" s="22">
        <v>25508</v>
      </c>
    </row>
    <row r="31" s="1" customFormat="1" ht="25" customHeight="1" spans="1:20">
      <c r="A31" s="15"/>
      <c r="B31" s="16"/>
      <c r="C31" s="20"/>
      <c r="D31" s="21" t="s">
        <v>107</v>
      </c>
      <c r="E31" s="19">
        <v>3221</v>
      </c>
      <c r="F31" s="20" t="s">
        <v>78</v>
      </c>
      <c r="G31" s="21" t="s">
        <v>108</v>
      </c>
      <c r="H31" s="23">
        <v>370</v>
      </c>
      <c r="I31" s="23">
        <v>370</v>
      </c>
      <c r="J31" s="22">
        <v>2405000</v>
      </c>
      <c r="K31" s="22">
        <f t="shared" si="6"/>
        <v>148000</v>
      </c>
      <c r="L31" s="22">
        <f t="shared" si="7"/>
        <v>7104</v>
      </c>
      <c r="M31" s="22">
        <v>0</v>
      </c>
      <c r="N31" s="22">
        <v>7104</v>
      </c>
      <c r="O31" s="22">
        <f t="shared" si="8"/>
        <v>55056</v>
      </c>
      <c r="P31" s="22">
        <v>10656</v>
      </c>
      <c r="Q31" s="22">
        <v>31080</v>
      </c>
      <c r="R31" s="22">
        <v>13320</v>
      </c>
      <c r="S31" s="22">
        <v>0</v>
      </c>
      <c r="T31" s="22">
        <v>85840</v>
      </c>
    </row>
    <row r="32" s="1" customFormat="1" ht="40" customHeight="1" spans="1:20">
      <c r="A32" s="15"/>
      <c r="B32" s="16"/>
      <c r="C32" s="20"/>
      <c r="D32" s="21" t="s">
        <v>109</v>
      </c>
      <c r="E32" s="19" t="s">
        <v>110</v>
      </c>
      <c r="F32" s="20" t="s">
        <v>109</v>
      </c>
      <c r="G32" s="21" t="s">
        <v>111</v>
      </c>
      <c r="H32" s="23">
        <v>138</v>
      </c>
      <c r="I32" s="23">
        <v>138</v>
      </c>
      <c r="J32" s="22">
        <v>1035000</v>
      </c>
      <c r="K32" s="22">
        <f t="shared" si="6"/>
        <v>155250</v>
      </c>
      <c r="L32" s="22">
        <f t="shared" si="7"/>
        <v>27324</v>
      </c>
      <c r="M32" s="22">
        <v>0</v>
      </c>
      <c r="N32" s="22">
        <v>27324</v>
      </c>
      <c r="O32" s="22">
        <f t="shared" si="8"/>
        <v>57546</v>
      </c>
      <c r="P32" s="22">
        <v>40986</v>
      </c>
      <c r="Q32" s="22">
        <v>11592</v>
      </c>
      <c r="R32" s="22">
        <v>4968</v>
      </c>
      <c r="S32" s="22"/>
      <c r="T32" s="24">
        <v>70380</v>
      </c>
    </row>
    <row r="33" s="1" customFormat="1" ht="25" customHeight="1" spans="1:20">
      <c r="A33" s="15"/>
      <c r="B33" s="16" t="s">
        <v>112</v>
      </c>
      <c r="C33" s="21" t="s">
        <v>113</v>
      </c>
      <c r="D33" s="21"/>
      <c r="E33" s="19">
        <v>3125</v>
      </c>
      <c r="F33" s="20" t="s">
        <v>114</v>
      </c>
      <c r="G33" s="21" t="s">
        <v>115</v>
      </c>
      <c r="H33" s="23">
        <v>260</v>
      </c>
      <c r="I33" s="23">
        <v>260</v>
      </c>
      <c r="J33" s="22">
        <v>780000</v>
      </c>
      <c r="K33" s="22">
        <f t="shared" si="6"/>
        <v>58866.6</v>
      </c>
      <c r="L33" s="22">
        <f t="shared" si="7"/>
        <v>31200</v>
      </c>
      <c r="M33" s="22">
        <v>4914</v>
      </c>
      <c r="N33" s="22">
        <v>26286</v>
      </c>
      <c r="O33" s="22">
        <f t="shared" si="8"/>
        <v>15893.28</v>
      </c>
      <c r="P33" s="22">
        <v>0</v>
      </c>
      <c r="Q33" s="22">
        <v>15893.28</v>
      </c>
      <c r="R33" s="22">
        <v>0</v>
      </c>
      <c r="S33" s="22">
        <v>0</v>
      </c>
      <c r="T33" s="22">
        <v>11773.32</v>
      </c>
    </row>
    <row r="34" s="1" customFormat="1" ht="25" customHeight="1" spans="1:20">
      <c r="A34" s="15"/>
      <c r="B34" s="16"/>
      <c r="C34" s="21" t="s">
        <v>116</v>
      </c>
      <c r="D34" s="21"/>
      <c r="E34" s="19">
        <v>3126</v>
      </c>
      <c r="F34" s="20" t="s">
        <v>116</v>
      </c>
      <c r="G34" s="21" t="s">
        <v>117</v>
      </c>
      <c r="H34" s="22"/>
      <c r="I34" s="23"/>
      <c r="J34" s="22"/>
      <c r="K34" s="22">
        <f t="shared" si="6"/>
        <v>0</v>
      </c>
      <c r="L34" s="22">
        <f t="shared" si="7"/>
        <v>0</v>
      </c>
      <c r="M34" s="22"/>
      <c r="N34" s="22"/>
      <c r="O34" s="22">
        <f t="shared" si="8"/>
        <v>0</v>
      </c>
      <c r="P34" s="22"/>
      <c r="Q34" s="22"/>
      <c r="R34" s="22"/>
      <c r="S34" s="22"/>
      <c r="T34" s="24"/>
    </row>
    <row r="35" s="1" customFormat="1" ht="14.25" hidden="1" spans="1:20">
      <c r="A35" s="15"/>
      <c r="B35" s="16"/>
      <c r="C35" s="21" t="s">
        <v>118</v>
      </c>
      <c r="D35" s="21"/>
      <c r="E35" s="19">
        <v>3201</v>
      </c>
      <c r="F35" s="20" t="s">
        <v>118</v>
      </c>
      <c r="G35" s="21" t="s">
        <v>119</v>
      </c>
      <c r="H35" s="22"/>
      <c r="I35" s="23"/>
      <c r="J35" s="22"/>
      <c r="K35" s="22">
        <f t="shared" si="6"/>
        <v>0</v>
      </c>
      <c r="L35" s="22">
        <f t="shared" si="7"/>
        <v>0</v>
      </c>
      <c r="M35" s="22"/>
      <c r="N35" s="22"/>
      <c r="O35" s="22">
        <f t="shared" si="8"/>
        <v>0</v>
      </c>
      <c r="P35" s="22"/>
      <c r="Q35" s="22"/>
      <c r="R35" s="22"/>
      <c r="S35" s="22"/>
      <c r="T35" s="24"/>
    </row>
    <row r="36" s="1" customFormat="1" ht="14.25" hidden="1" spans="1:20">
      <c r="A36" s="15"/>
      <c r="B36" s="16"/>
      <c r="C36" s="21" t="s">
        <v>120</v>
      </c>
      <c r="D36" s="21"/>
      <c r="E36" s="19">
        <v>3204</v>
      </c>
      <c r="F36" s="20" t="s">
        <v>121</v>
      </c>
      <c r="G36" s="21" t="s">
        <v>122</v>
      </c>
      <c r="H36" s="22"/>
      <c r="I36" s="23"/>
      <c r="J36" s="22"/>
      <c r="K36" s="22">
        <f t="shared" si="6"/>
        <v>0</v>
      </c>
      <c r="L36" s="22">
        <f t="shared" si="7"/>
        <v>0</v>
      </c>
      <c r="M36" s="22"/>
      <c r="N36" s="22"/>
      <c r="O36" s="22">
        <f t="shared" si="8"/>
        <v>0</v>
      </c>
      <c r="P36" s="22"/>
      <c r="Q36" s="22"/>
      <c r="R36" s="22"/>
      <c r="S36" s="22"/>
      <c r="T36" s="24"/>
    </row>
    <row r="37" s="1" customFormat="1" ht="25" customHeight="1" spans="1:20">
      <c r="A37" s="15"/>
      <c r="B37" s="20" t="s">
        <v>123</v>
      </c>
      <c r="C37" s="32" t="s">
        <v>124</v>
      </c>
      <c r="D37" s="32"/>
      <c r="E37" s="33">
        <v>3137</v>
      </c>
      <c r="F37" s="20" t="s">
        <v>78</v>
      </c>
      <c r="G37" s="21" t="s">
        <v>125</v>
      </c>
      <c r="H37" s="23">
        <v>11860.18</v>
      </c>
      <c r="I37" s="23">
        <v>11860.18</v>
      </c>
      <c r="J37" s="22">
        <v>28127451.26</v>
      </c>
      <c r="K37" s="22">
        <f t="shared" si="6"/>
        <v>2812763.15</v>
      </c>
      <c r="L37" s="22">
        <f t="shared" si="7"/>
        <v>1316168.2</v>
      </c>
      <c r="M37" s="22">
        <v>0</v>
      </c>
      <c r="N37" s="22">
        <v>1316168.2</v>
      </c>
      <c r="O37" s="22">
        <f t="shared" si="8"/>
        <v>1034881.42</v>
      </c>
      <c r="P37" s="22">
        <v>1034881.42</v>
      </c>
      <c r="Q37" s="22">
        <v>0</v>
      </c>
      <c r="R37" s="22">
        <v>0</v>
      </c>
      <c r="S37" s="22">
        <v>0</v>
      </c>
      <c r="T37" s="24">
        <v>461713.530000002</v>
      </c>
    </row>
    <row r="38" s="1" customFormat="1" ht="25" customHeight="1" spans="1:20">
      <c r="A38" s="15"/>
      <c r="B38" s="20" t="s">
        <v>126</v>
      </c>
      <c r="C38" s="34" t="s">
        <v>127</v>
      </c>
      <c r="D38" s="35"/>
      <c r="E38" s="33" t="s">
        <v>128</v>
      </c>
      <c r="F38" s="20" t="s">
        <v>85</v>
      </c>
      <c r="G38" s="21" t="s">
        <v>129</v>
      </c>
      <c r="H38" s="23"/>
      <c r="I38" s="23"/>
      <c r="J38" s="22"/>
      <c r="K38" s="22">
        <f t="shared" si="6"/>
        <v>0</v>
      </c>
      <c r="L38" s="22">
        <f t="shared" si="7"/>
        <v>0</v>
      </c>
      <c r="M38" s="22"/>
      <c r="N38" s="22"/>
      <c r="O38" s="22">
        <f t="shared" si="8"/>
        <v>0</v>
      </c>
      <c r="P38" s="22"/>
      <c r="Q38" s="22"/>
      <c r="R38" s="22"/>
      <c r="S38" s="22"/>
      <c r="T38" s="24"/>
    </row>
    <row r="39" s="1" customFormat="1" ht="25" customHeight="1" spans="1:20">
      <c r="A39" s="15"/>
      <c r="B39" s="9" t="s">
        <v>130</v>
      </c>
      <c r="C39" s="9"/>
      <c r="D39" s="9"/>
      <c r="E39" s="14"/>
      <c r="F39" s="11"/>
      <c r="G39" s="9" t="s">
        <v>131</v>
      </c>
      <c r="H39" s="36">
        <f>SUM(H4:H38)</f>
        <v>153294.31</v>
      </c>
      <c r="I39" s="36">
        <f>SUM(I4:I38)</f>
        <v>153294.31</v>
      </c>
      <c r="J39" s="36">
        <f>SUM(J4:J38)</f>
        <v>478113808.26</v>
      </c>
      <c r="K39" s="36">
        <f>SUM(K4:K38)</f>
        <v>22474342.71</v>
      </c>
      <c r="L39" s="36">
        <f t="shared" ref="L39:U39" si="9">SUM(L4:L38)</f>
        <v>8051540.77</v>
      </c>
      <c r="M39" s="36">
        <f t="shared" si="9"/>
        <v>1833461.52</v>
      </c>
      <c r="N39" s="36">
        <f t="shared" si="9"/>
        <v>6218079.25</v>
      </c>
      <c r="O39" s="36">
        <f t="shared" si="9"/>
        <v>6040486.57</v>
      </c>
      <c r="P39" s="36">
        <f t="shared" si="9"/>
        <v>4818418.12</v>
      </c>
      <c r="Q39" s="36">
        <f t="shared" si="9"/>
        <v>109581.28</v>
      </c>
      <c r="R39" s="36">
        <f t="shared" si="9"/>
        <v>1112487.17</v>
      </c>
      <c r="S39" s="36">
        <f t="shared" si="9"/>
        <v>0</v>
      </c>
      <c r="T39" s="36">
        <f t="shared" si="9"/>
        <v>8382315.37</v>
      </c>
    </row>
    <row r="40" s="1" customFormat="1" ht="25" customHeight="1" spans="1:20">
      <c r="A40" s="11" t="s">
        <v>132</v>
      </c>
      <c r="B40" s="11"/>
      <c r="C40" s="21" t="s">
        <v>133</v>
      </c>
      <c r="D40" s="21"/>
      <c r="E40" s="19" t="s">
        <v>134</v>
      </c>
      <c r="F40" s="20" t="s">
        <v>78</v>
      </c>
      <c r="G40" s="21" t="s">
        <v>135</v>
      </c>
      <c r="H40" s="23">
        <v>330</v>
      </c>
      <c r="I40" s="23">
        <v>330</v>
      </c>
      <c r="J40" s="22">
        <v>386758000</v>
      </c>
      <c r="K40" s="22">
        <f>L40+O40+S40+T40</f>
        <v>200894</v>
      </c>
      <c r="L40" s="22">
        <f>M40+N40</f>
        <v>40178.7999999999</v>
      </c>
      <c r="M40" s="22">
        <v>0</v>
      </c>
      <c r="N40" s="22">
        <v>40178.7999999999</v>
      </c>
      <c r="O40" s="22">
        <f>P40+Q40+R40</f>
        <v>60268.2000000001</v>
      </c>
      <c r="P40" s="22">
        <v>60268.2000000001</v>
      </c>
      <c r="Q40" s="22">
        <v>0</v>
      </c>
      <c r="R40" s="22">
        <v>0</v>
      </c>
      <c r="S40" s="22">
        <v>0</v>
      </c>
      <c r="T40" s="24">
        <v>100447</v>
      </c>
    </row>
    <row r="41" s="1" customFormat="1" ht="25" customHeight="1" spans="1:20">
      <c r="A41" s="11"/>
      <c r="B41" s="11"/>
      <c r="C41" s="21" t="s">
        <v>136</v>
      </c>
      <c r="D41" s="21"/>
      <c r="E41" s="19">
        <v>3218</v>
      </c>
      <c r="F41" s="20" t="s">
        <v>78</v>
      </c>
      <c r="G41" s="21" t="s">
        <v>137</v>
      </c>
      <c r="H41" s="23"/>
      <c r="I41" s="23"/>
      <c r="J41" s="22"/>
      <c r="K41" s="22">
        <f>L41+O41+S41+T41</f>
        <v>0</v>
      </c>
      <c r="L41" s="22">
        <f>M41+N41</f>
        <v>0</v>
      </c>
      <c r="M41" s="22"/>
      <c r="N41" s="22"/>
      <c r="O41" s="22">
        <f>P41+Q41+R41</f>
        <v>0</v>
      </c>
      <c r="P41" s="22"/>
      <c r="Q41" s="22"/>
      <c r="R41" s="22"/>
      <c r="S41" s="22"/>
      <c r="T41" s="24"/>
    </row>
    <row r="42" s="1" customFormat="1" ht="25" customHeight="1" spans="1:20">
      <c r="A42" s="11"/>
      <c r="B42" s="11"/>
      <c r="C42" s="9" t="s">
        <v>130</v>
      </c>
      <c r="D42" s="9"/>
      <c r="E42" s="14"/>
      <c r="F42" s="9"/>
      <c r="G42" s="9" t="s">
        <v>138</v>
      </c>
      <c r="H42" s="36">
        <f t="shared" ref="H42:U42" si="10">SUM(H40:H41)</f>
        <v>330</v>
      </c>
      <c r="I42" s="36">
        <f t="shared" si="10"/>
        <v>330</v>
      </c>
      <c r="J42" s="36">
        <f t="shared" si="10"/>
        <v>386758000</v>
      </c>
      <c r="K42" s="36">
        <f t="shared" si="10"/>
        <v>200894</v>
      </c>
      <c r="L42" s="36">
        <f t="shared" si="10"/>
        <v>40178.7999999999</v>
      </c>
      <c r="M42" s="36">
        <f t="shared" si="10"/>
        <v>0</v>
      </c>
      <c r="N42" s="36">
        <f t="shared" si="10"/>
        <v>40178.7999999999</v>
      </c>
      <c r="O42" s="36">
        <f t="shared" si="10"/>
        <v>60268.2000000001</v>
      </c>
      <c r="P42" s="36">
        <f t="shared" si="10"/>
        <v>60268.2000000001</v>
      </c>
      <c r="Q42" s="36">
        <f t="shared" si="10"/>
        <v>0</v>
      </c>
      <c r="R42" s="36">
        <f t="shared" si="10"/>
        <v>0</v>
      </c>
      <c r="S42" s="36">
        <f t="shared" si="10"/>
        <v>0</v>
      </c>
      <c r="T42" s="36">
        <f t="shared" si="10"/>
        <v>100447</v>
      </c>
    </row>
    <row r="43" s="3" customFormat="1" ht="14.25" hidden="1" spans="1:20">
      <c r="A43" s="37" t="s">
        <v>139</v>
      </c>
      <c r="B43" s="37"/>
      <c r="C43" s="38" t="s">
        <v>140</v>
      </c>
      <c r="D43" s="38"/>
      <c r="E43" s="39" t="s">
        <v>141</v>
      </c>
      <c r="F43" s="38" t="s">
        <v>78</v>
      </c>
      <c r="G43" s="21" t="s">
        <v>142</v>
      </c>
      <c r="H43" s="23"/>
      <c r="I43" s="23"/>
      <c r="J43" s="22"/>
      <c r="K43" s="22">
        <f t="shared" ref="K43:K90" si="11">L43+O43+S43+T43</f>
        <v>0</v>
      </c>
      <c r="L43" s="22">
        <f t="shared" ref="L43:L90" si="12">M43+N43</f>
        <v>0</v>
      </c>
      <c r="M43" s="22"/>
      <c r="N43" s="22"/>
      <c r="O43" s="22">
        <f t="shared" ref="O43:O90" si="13">P43+Q43+R43</f>
        <v>0</v>
      </c>
      <c r="P43" s="22"/>
      <c r="Q43" s="22"/>
      <c r="R43" s="22"/>
      <c r="S43" s="22"/>
      <c r="T43" s="24"/>
    </row>
    <row r="44" s="1" customFormat="1" ht="14.25" hidden="1" spans="1:20">
      <c r="A44" s="37"/>
      <c r="B44" s="37"/>
      <c r="C44" s="38" t="s">
        <v>143</v>
      </c>
      <c r="D44" s="38"/>
      <c r="E44" s="39" t="s">
        <v>144</v>
      </c>
      <c r="F44" s="38" t="s">
        <v>145</v>
      </c>
      <c r="G44" s="21" t="s">
        <v>146</v>
      </c>
      <c r="H44" s="23"/>
      <c r="I44" s="23"/>
      <c r="J44" s="22"/>
      <c r="K44" s="22">
        <f t="shared" si="11"/>
        <v>0</v>
      </c>
      <c r="L44" s="22">
        <f t="shared" si="12"/>
        <v>0</v>
      </c>
      <c r="M44" s="22"/>
      <c r="N44" s="22"/>
      <c r="O44" s="22">
        <f t="shared" si="13"/>
        <v>0</v>
      </c>
      <c r="P44" s="22"/>
      <c r="Q44" s="22"/>
      <c r="R44" s="22"/>
      <c r="S44" s="22"/>
      <c r="T44" s="24"/>
    </row>
    <row r="45" s="1" customFormat="1" ht="14.25" hidden="1" spans="1:20">
      <c r="A45" s="37"/>
      <c r="B45" s="37"/>
      <c r="C45" s="38" t="s">
        <v>147</v>
      </c>
      <c r="D45" s="38"/>
      <c r="E45" s="39" t="s">
        <v>144</v>
      </c>
      <c r="F45" s="38" t="s">
        <v>148</v>
      </c>
      <c r="G45" s="21" t="s">
        <v>149</v>
      </c>
      <c r="H45" s="23"/>
      <c r="I45" s="23"/>
      <c r="J45" s="22"/>
      <c r="K45" s="22">
        <f t="shared" si="11"/>
        <v>0</v>
      </c>
      <c r="L45" s="22">
        <f t="shared" si="12"/>
        <v>0</v>
      </c>
      <c r="M45" s="22"/>
      <c r="N45" s="22"/>
      <c r="O45" s="22">
        <f t="shared" si="13"/>
        <v>0</v>
      </c>
      <c r="P45" s="22"/>
      <c r="Q45" s="22"/>
      <c r="R45" s="22"/>
      <c r="S45" s="22"/>
      <c r="T45" s="24"/>
    </row>
    <row r="46" s="1" customFormat="1" ht="14.25" hidden="1" spans="1:20">
      <c r="A46" s="37"/>
      <c r="B46" s="37"/>
      <c r="C46" s="38" t="s">
        <v>150</v>
      </c>
      <c r="D46" s="38"/>
      <c r="E46" s="39" t="s">
        <v>151</v>
      </c>
      <c r="F46" s="38" t="s">
        <v>152</v>
      </c>
      <c r="G46" s="21" t="s">
        <v>153</v>
      </c>
      <c r="H46" s="23"/>
      <c r="I46" s="23"/>
      <c r="J46" s="22"/>
      <c r="K46" s="22">
        <f t="shared" si="11"/>
        <v>0</v>
      </c>
      <c r="L46" s="22">
        <f t="shared" si="12"/>
        <v>0</v>
      </c>
      <c r="M46" s="22"/>
      <c r="N46" s="22"/>
      <c r="O46" s="22">
        <f t="shared" si="13"/>
        <v>0</v>
      </c>
      <c r="P46" s="22"/>
      <c r="Q46" s="22"/>
      <c r="R46" s="22"/>
      <c r="S46" s="22"/>
      <c r="T46" s="24"/>
    </row>
    <row r="47" s="1" customFormat="1" ht="14.25" hidden="1" spans="1:20">
      <c r="A47" s="37"/>
      <c r="B47" s="37"/>
      <c r="C47" s="40" t="s">
        <v>154</v>
      </c>
      <c r="D47" s="40"/>
      <c r="E47" s="41" t="s">
        <v>155</v>
      </c>
      <c r="F47" s="42" t="s">
        <v>78</v>
      </c>
      <c r="G47" s="21" t="s">
        <v>156</v>
      </c>
      <c r="H47" s="23"/>
      <c r="I47" s="23"/>
      <c r="J47" s="22"/>
      <c r="K47" s="22">
        <f t="shared" si="11"/>
        <v>0</v>
      </c>
      <c r="L47" s="22">
        <f t="shared" si="12"/>
        <v>0</v>
      </c>
      <c r="M47" s="22"/>
      <c r="N47" s="22"/>
      <c r="O47" s="22">
        <f t="shared" si="13"/>
        <v>0</v>
      </c>
      <c r="P47" s="22"/>
      <c r="Q47" s="22"/>
      <c r="R47" s="22"/>
      <c r="S47" s="22"/>
      <c r="T47" s="24"/>
    </row>
    <row r="48" s="1" customFormat="1" ht="14.25" hidden="1" spans="1:20">
      <c r="A48" s="37"/>
      <c r="B48" s="37"/>
      <c r="C48" s="43" t="s">
        <v>157</v>
      </c>
      <c r="D48" s="43"/>
      <c r="E48" s="44" t="s">
        <v>158</v>
      </c>
      <c r="F48" s="40" t="s">
        <v>65</v>
      </c>
      <c r="G48" s="21" t="s">
        <v>159</v>
      </c>
      <c r="H48" s="23"/>
      <c r="I48" s="23"/>
      <c r="J48" s="22"/>
      <c r="K48" s="22">
        <f t="shared" si="11"/>
        <v>0</v>
      </c>
      <c r="L48" s="22">
        <f t="shared" si="12"/>
        <v>0</v>
      </c>
      <c r="M48" s="22"/>
      <c r="N48" s="22"/>
      <c r="O48" s="22">
        <f t="shared" si="13"/>
        <v>0</v>
      </c>
      <c r="P48" s="22"/>
      <c r="Q48" s="22"/>
      <c r="R48" s="22"/>
      <c r="S48" s="22"/>
      <c r="T48" s="24"/>
    </row>
    <row r="49" s="1" customFormat="1" ht="14.25" hidden="1" spans="1:20">
      <c r="A49" s="37"/>
      <c r="B49" s="37"/>
      <c r="C49" s="45" t="s">
        <v>160</v>
      </c>
      <c r="D49" s="45"/>
      <c r="E49" s="46" t="s">
        <v>161</v>
      </c>
      <c r="F49" s="42" t="s">
        <v>78</v>
      </c>
      <c r="G49" s="21" t="s">
        <v>162</v>
      </c>
      <c r="H49" s="23"/>
      <c r="I49" s="23"/>
      <c r="J49" s="22"/>
      <c r="K49" s="22">
        <f t="shared" si="11"/>
        <v>0</v>
      </c>
      <c r="L49" s="22">
        <f t="shared" si="12"/>
        <v>0</v>
      </c>
      <c r="M49" s="22"/>
      <c r="N49" s="22"/>
      <c r="O49" s="22">
        <f t="shared" si="13"/>
        <v>0</v>
      </c>
      <c r="P49" s="22"/>
      <c r="Q49" s="22"/>
      <c r="R49" s="22"/>
      <c r="S49" s="22"/>
      <c r="T49" s="24"/>
    </row>
    <row r="50" s="1" customFormat="1" ht="14.25" hidden="1" spans="1:20">
      <c r="A50" s="37"/>
      <c r="B50" s="37"/>
      <c r="C50" s="42" t="s">
        <v>163</v>
      </c>
      <c r="D50" s="42"/>
      <c r="E50" s="47" t="s">
        <v>164</v>
      </c>
      <c r="F50" s="42" t="s">
        <v>78</v>
      </c>
      <c r="G50" s="21" t="s">
        <v>165</v>
      </c>
      <c r="H50" s="23"/>
      <c r="I50" s="23"/>
      <c r="J50" s="22"/>
      <c r="K50" s="22">
        <f t="shared" si="11"/>
        <v>0</v>
      </c>
      <c r="L50" s="22">
        <f t="shared" si="12"/>
        <v>0</v>
      </c>
      <c r="M50" s="22"/>
      <c r="N50" s="22"/>
      <c r="O50" s="22">
        <f t="shared" si="13"/>
        <v>0</v>
      </c>
      <c r="P50" s="22"/>
      <c r="Q50" s="22"/>
      <c r="R50" s="22"/>
      <c r="S50" s="22"/>
      <c r="T50" s="24"/>
    </row>
    <row r="51" s="1" customFormat="1" ht="14.25" hidden="1" spans="1:20">
      <c r="A51" s="37"/>
      <c r="B51" s="37"/>
      <c r="C51" s="42" t="s">
        <v>166</v>
      </c>
      <c r="D51" s="42"/>
      <c r="E51" s="47" t="s">
        <v>167</v>
      </c>
      <c r="F51" s="42" t="s">
        <v>168</v>
      </c>
      <c r="G51" s="21" t="s">
        <v>169</v>
      </c>
      <c r="H51" s="23"/>
      <c r="I51" s="23"/>
      <c r="J51" s="22"/>
      <c r="K51" s="22">
        <f t="shared" si="11"/>
        <v>0</v>
      </c>
      <c r="L51" s="22">
        <f t="shared" si="12"/>
        <v>0</v>
      </c>
      <c r="M51" s="22"/>
      <c r="N51" s="22"/>
      <c r="O51" s="22">
        <f t="shared" si="13"/>
        <v>0</v>
      </c>
      <c r="P51" s="22"/>
      <c r="Q51" s="22"/>
      <c r="R51" s="22"/>
      <c r="S51" s="22"/>
      <c r="T51" s="24"/>
    </row>
    <row r="52" s="1" customFormat="1" ht="14.25" hidden="1" spans="1:20">
      <c r="A52" s="37"/>
      <c r="B52" s="37"/>
      <c r="C52" s="42" t="s">
        <v>170</v>
      </c>
      <c r="D52" s="42"/>
      <c r="E52" s="47" t="s">
        <v>171</v>
      </c>
      <c r="F52" s="42" t="s">
        <v>172</v>
      </c>
      <c r="G52" s="21" t="s">
        <v>173</v>
      </c>
      <c r="H52" s="23"/>
      <c r="I52" s="23"/>
      <c r="J52" s="22"/>
      <c r="K52" s="22">
        <f t="shared" si="11"/>
        <v>0</v>
      </c>
      <c r="L52" s="22">
        <f t="shared" si="12"/>
        <v>0</v>
      </c>
      <c r="M52" s="22"/>
      <c r="N52" s="22"/>
      <c r="O52" s="22">
        <f t="shared" si="13"/>
        <v>0</v>
      </c>
      <c r="P52" s="22"/>
      <c r="Q52" s="22"/>
      <c r="R52" s="22"/>
      <c r="S52" s="22"/>
      <c r="T52" s="24"/>
    </row>
    <row r="53" s="1" customFormat="1" ht="14.25" hidden="1" spans="1:20">
      <c r="A53" s="37"/>
      <c r="B53" s="37"/>
      <c r="C53" s="42" t="s">
        <v>174</v>
      </c>
      <c r="D53" s="42"/>
      <c r="E53" s="47" t="s">
        <v>175</v>
      </c>
      <c r="F53" s="42" t="s">
        <v>78</v>
      </c>
      <c r="G53" s="21" t="s">
        <v>176</v>
      </c>
      <c r="H53" s="23"/>
      <c r="I53" s="23"/>
      <c r="J53" s="22"/>
      <c r="K53" s="22">
        <f t="shared" si="11"/>
        <v>0</v>
      </c>
      <c r="L53" s="22">
        <f t="shared" si="12"/>
        <v>0</v>
      </c>
      <c r="M53" s="22"/>
      <c r="N53" s="22"/>
      <c r="O53" s="22">
        <f t="shared" si="13"/>
        <v>0</v>
      </c>
      <c r="P53" s="22"/>
      <c r="Q53" s="22"/>
      <c r="R53" s="22"/>
      <c r="S53" s="22"/>
      <c r="T53" s="24"/>
    </row>
    <row r="54" s="3" customFormat="1" ht="16.15" hidden="1" customHeight="1" spans="1:20">
      <c r="A54" s="37"/>
      <c r="B54" s="37"/>
      <c r="C54" s="42" t="s">
        <v>177</v>
      </c>
      <c r="D54" s="42"/>
      <c r="E54" s="47" t="s">
        <v>178</v>
      </c>
      <c r="F54" s="42" t="s">
        <v>179</v>
      </c>
      <c r="G54" s="21" t="s">
        <v>180</v>
      </c>
      <c r="H54" s="23"/>
      <c r="I54" s="23"/>
      <c r="J54" s="22"/>
      <c r="K54" s="22">
        <f t="shared" si="11"/>
        <v>0</v>
      </c>
      <c r="L54" s="22">
        <f t="shared" si="12"/>
        <v>0</v>
      </c>
      <c r="M54" s="22"/>
      <c r="N54" s="22"/>
      <c r="O54" s="22">
        <f t="shared" si="13"/>
        <v>0</v>
      </c>
      <c r="P54" s="22"/>
      <c r="Q54" s="22"/>
      <c r="R54" s="22"/>
      <c r="S54" s="22"/>
      <c r="T54" s="24"/>
    </row>
    <row r="55" s="1" customFormat="1" ht="14.25" hidden="1" spans="1:20">
      <c r="A55" s="37"/>
      <c r="B55" s="37"/>
      <c r="C55" s="48" t="s">
        <v>181</v>
      </c>
      <c r="D55" s="48"/>
      <c r="E55" s="47" t="s">
        <v>182</v>
      </c>
      <c r="F55" s="48" t="s">
        <v>183</v>
      </c>
      <c r="G55" s="21" t="s">
        <v>184</v>
      </c>
      <c r="H55" s="23"/>
      <c r="I55" s="23"/>
      <c r="J55" s="22"/>
      <c r="K55" s="22">
        <f t="shared" si="11"/>
        <v>0</v>
      </c>
      <c r="L55" s="22">
        <f t="shared" si="12"/>
        <v>0</v>
      </c>
      <c r="M55" s="22"/>
      <c r="N55" s="22"/>
      <c r="O55" s="22">
        <f t="shared" si="13"/>
        <v>0</v>
      </c>
      <c r="P55" s="22"/>
      <c r="Q55" s="22"/>
      <c r="R55" s="22"/>
      <c r="S55" s="22"/>
      <c r="T55" s="24"/>
    </row>
    <row r="56" s="1" customFormat="1" ht="14.25" hidden="1" spans="1:20">
      <c r="A56" s="37"/>
      <c r="B56" s="37"/>
      <c r="C56" s="42" t="s">
        <v>185</v>
      </c>
      <c r="D56" s="42"/>
      <c r="E56" s="47" t="s">
        <v>186</v>
      </c>
      <c r="F56" s="42" t="s">
        <v>187</v>
      </c>
      <c r="G56" s="21" t="s">
        <v>188</v>
      </c>
      <c r="H56" s="23"/>
      <c r="I56" s="23"/>
      <c r="J56" s="22"/>
      <c r="K56" s="22">
        <f t="shared" si="11"/>
        <v>0</v>
      </c>
      <c r="L56" s="22">
        <f t="shared" si="12"/>
        <v>0</v>
      </c>
      <c r="M56" s="22"/>
      <c r="N56" s="22"/>
      <c r="O56" s="22">
        <f t="shared" si="13"/>
        <v>0</v>
      </c>
      <c r="P56" s="22"/>
      <c r="Q56" s="22"/>
      <c r="R56" s="22"/>
      <c r="S56" s="22"/>
      <c r="T56" s="24"/>
    </row>
    <row r="57" s="1" customFormat="1" ht="14.25" hidden="1" spans="1:20">
      <c r="A57" s="37"/>
      <c r="B57" s="37"/>
      <c r="C57" s="48" t="s">
        <v>189</v>
      </c>
      <c r="D57" s="48"/>
      <c r="E57" s="47" t="s">
        <v>190</v>
      </c>
      <c r="F57" s="48" t="s">
        <v>191</v>
      </c>
      <c r="G57" s="21" t="s">
        <v>192</v>
      </c>
      <c r="H57" s="23"/>
      <c r="I57" s="23"/>
      <c r="J57" s="22"/>
      <c r="K57" s="22">
        <f t="shared" si="11"/>
        <v>0</v>
      </c>
      <c r="L57" s="22">
        <f t="shared" si="12"/>
        <v>0</v>
      </c>
      <c r="M57" s="22"/>
      <c r="N57" s="22"/>
      <c r="O57" s="22">
        <f t="shared" si="13"/>
        <v>0</v>
      </c>
      <c r="P57" s="22"/>
      <c r="Q57" s="22"/>
      <c r="R57" s="22"/>
      <c r="S57" s="22"/>
      <c r="T57" s="24"/>
    </row>
    <row r="58" s="1" customFormat="1" ht="14.25" hidden="1" spans="1:20">
      <c r="A58" s="37"/>
      <c r="B58" s="37"/>
      <c r="C58" s="42" t="s">
        <v>193</v>
      </c>
      <c r="D58" s="42"/>
      <c r="E58" s="47" t="s">
        <v>194</v>
      </c>
      <c r="F58" s="42" t="s">
        <v>34</v>
      </c>
      <c r="G58" s="21" t="s">
        <v>195</v>
      </c>
      <c r="H58" s="23"/>
      <c r="I58" s="23"/>
      <c r="J58" s="22"/>
      <c r="K58" s="22">
        <f t="shared" si="11"/>
        <v>0</v>
      </c>
      <c r="L58" s="22">
        <f t="shared" si="12"/>
        <v>0</v>
      </c>
      <c r="M58" s="22"/>
      <c r="N58" s="22"/>
      <c r="O58" s="22">
        <f t="shared" si="13"/>
        <v>0</v>
      </c>
      <c r="P58" s="22"/>
      <c r="Q58" s="22"/>
      <c r="R58" s="22"/>
      <c r="S58" s="22"/>
      <c r="T58" s="24"/>
    </row>
    <row r="59" s="1" customFormat="1" ht="14.25" hidden="1" spans="1:20">
      <c r="A59" s="37"/>
      <c r="B59" s="37"/>
      <c r="C59" s="42" t="s">
        <v>196</v>
      </c>
      <c r="D59" s="42"/>
      <c r="E59" s="47" t="s">
        <v>197</v>
      </c>
      <c r="F59" s="42" t="s">
        <v>72</v>
      </c>
      <c r="G59" s="21" t="s">
        <v>198</v>
      </c>
      <c r="H59" s="23"/>
      <c r="I59" s="23"/>
      <c r="J59" s="22"/>
      <c r="K59" s="22">
        <f t="shared" si="11"/>
        <v>0</v>
      </c>
      <c r="L59" s="22">
        <f t="shared" si="12"/>
        <v>0</v>
      </c>
      <c r="M59" s="22"/>
      <c r="N59" s="22"/>
      <c r="O59" s="22">
        <f t="shared" si="13"/>
        <v>0</v>
      </c>
      <c r="P59" s="22"/>
      <c r="Q59" s="22"/>
      <c r="R59" s="22"/>
      <c r="S59" s="22"/>
      <c r="T59" s="24"/>
    </row>
    <row r="60" s="1" customFormat="1" ht="14.25" hidden="1" spans="1:20">
      <c r="A60" s="37"/>
      <c r="B60" s="37"/>
      <c r="C60" s="42" t="s">
        <v>199</v>
      </c>
      <c r="D60" s="42"/>
      <c r="E60" s="47" t="s">
        <v>200</v>
      </c>
      <c r="F60" s="42" t="s">
        <v>201</v>
      </c>
      <c r="G60" s="21" t="s">
        <v>202</v>
      </c>
      <c r="H60" s="23"/>
      <c r="I60" s="23"/>
      <c r="J60" s="22"/>
      <c r="K60" s="22">
        <f t="shared" si="11"/>
        <v>0</v>
      </c>
      <c r="L60" s="22">
        <f t="shared" si="12"/>
        <v>0</v>
      </c>
      <c r="M60" s="22"/>
      <c r="N60" s="22"/>
      <c r="O60" s="22">
        <f t="shared" si="13"/>
        <v>0</v>
      </c>
      <c r="P60" s="22"/>
      <c r="Q60" s="22"/>
      <c r="R60" s="22"/>
      <c r="S60" s="22"/>
      <c r="T60" s="24"/>
    </row>
    <row r="61" s="1" customFormat="1" ht="14.25" hidden="1" spans="1:20">
      <c r="A61" s="37"/>
      <c r="B61" s="37"/>
      <c r="C61" s="42" t="s">
        <v>203</v>
      </c>
      <c r="D61" s="42"/>
      <c r="E61" s="47" t="s">
        <v>204</v>
      </c>
      <c r="F61" s="42" t="s">
        <v>205</v>
      </c>
      <c r="G61" s="21" t="s">
        <v>206</v>
      </c>
      <c r="H61" s="23"/>
      <c r="I61" s="23"/>
      <c r="J61" s="22"/>
      <c r="K61" s="22">
        <f t="shared" si="11"/>
        <v>0</v>
      </c>
      <c r="L61" s="22">
        <f t="shared" si="12"/>
        <v>0</v>
      </c>
      <c r="M61" s="22"/>
      <c r="N61" s="22"/>
      <c r="O61" s="22">
        <f t="shared" si="13"/>
        <v>0</v>
      </c>
      <c r="P61" s="22"/>
      <c r="Q61" s="22"/>
      <c r="R61" s="22"/>
      <c r="S61" s="22"/>
      <c r="T61" s="24"/>
    </row>
    <row r="62" s="1" customFormat="1" ht="14.25" hidden="1" spans="1:20">
      <c r="A62" s="37"/>
      <c r="B62" s="37"/>
      <c r="C62" s="42" t="s">
        <v>207</v>
      </c>
      <c r="D62" s="42"/>
      <c r="E62" s="47" t="s">
        <v>208</v>
      </c>
      <c r="F62" s="42" t="s">
        <v>72</v>
      </c>
      <c r="G62" s="21" t="s">
        <v>209</v>
      </c>
      <c r="H62" s="23"/>
      <c r="I62" s="23"/>
      <c r="J62" s="22"/>
      <c r="K62" s="22">
        <f t="shared" si="11"/>
        <v>0</v>
      </c>
      <c r="L62" s="22">
        <f t="shared" si="12"/>
        <v>0</v>
      </c>
      <c r="M62" s="22"/>
      <c r="N62" s="22"/>
      <c r="O62" s="22">
        <f t="shared" si="13"/>
        <v>0</v>
      </c>
      <c r="P62" s="22"/>
      <c r="Q62" s="22"/>
      <c r="R62" s="22"/>
      <c r="S62" s="22"/>
      <c r="T62" s="24"/>
    </row>
    <row r="63" s="1" customFormat="1" ht="14.25" hidden="1" spans="1:20">
      <c r="A63" s="37"/>
      <c r="B63" s="37"/>
      <c r="C63" s="42" t="s">
        <v>210</v>
      </c>
      <c r="D63" s="42"/>
      <c r="E63" s="47" t="s">
        <v>211</v>
      </c>
      <c r="F63" s="42" t="s">
        <v>85</v>
      </c>
      <c r="G63" s="21" t="s">
        <v>212</v>
      </c>
      <c r="H63" s="23"/>
      <c r="I63" s="23"/>
      <c r="J63" s="22"/>
      <c r="K63" s="22">
        <f t="shared" si="11"/>
        <v>0</v>
      </c>
      <c r="L63" s="22">
        <f t="shared" si="12"/>
        <v>0</v>
      </c>
      <c r="M63" s="22"/>
      <c r="N63" s="22"/>
      <c r="O63" s="22">
        <f t="shared" si="13"/>
        <v>0</v>
      </c>
      <c r="P63" s="22"/>
      <c r="Q63" s="22"/>
      <c r="R63" s="22"/>
      <c r="S63" s="22"/>
      <c r="T63" s="24"/>
    </row>
    <row r="64" s="1" customFormat="1" ht="14.25" hidden="1" spans="1:20">
      <c r="A64" s="37"/>
      <c r="B64" s="37"/>
      <c r="C64" s="42" t="s">
        <v>213</v>
      </c>
      <c r="D64" s="42"/>
      <c r="E64" s="47" t="s">
        <v>214</v>
      </c>
      <c r="F64" s="42" t="s">
        <v>215</v>
      </c>
      <c r="G64" s="21" t="s">
        <v>216</v>
      </c>
      <c r="H64" s="23"/>
      <c r="I64" s="23"/>
      <c r="J64" s="22"/>
      <c r="K64" s="22">
        <f t="shared" si="11"/>
        <v>0</v>
      </c>
      <c r="L64" s="22">
        <f t="shared" si="12"/>
        <v>0</v>
      </c>
      <c r="M64" s="22"/>
      <c r="N64" s="22"/>
      <c r="O64" s="22">
        <f t="shared" si="13"/>
        <v>0</v>
      </c>
      <c r="P64" s="22"/>
      <c r="Q64" s="22"/>
      <c r="R64" s="22"/>
      <c r="S64" s="22"/>
      <c r="T64" s="24"/>
    </row>
    <row r="65" s="1" customFormat="1" ht="14.25" hidden="1" spans="1:20">
      <c r="A65" s="37"/>
      <c r="B65" s="37"/>
      <c r="C65" s="42" t="s">
        <v>217</v>
      </c>
      <c r="D65" s="42"/>
      <c r="E65" s="47" t="s">
        <v>218</v>
      </c>
      <c r="F65" s="42" t="s">
        <v>78</v>
      </c>
      <c r="G65" s="21" t="s">
        <v>219</v>
      </c>
      <c r="H65" s="23"/>
      <c r="I65" s="23"/>
      <c r="J65" s="22"/>
      <c r="K65" s="22">
        <f t="shared" si="11"/>
        <v>0</v>
      </c>
      <c r="L65" s="22">
        <f t="shared" si="12"/>
        <v>0</v>
      </c>
      <c r="M65" s="22"/>
      <c r="N65" s="22"/>
      <c r="O65" s="22">
        <f t="shared" si="13"/>
        <v>0</v>
      </c>
      <c r="P65" s="22"/>
      <c r="Q65" s="22"/>
      <c r="R65" s="22"/>
      <c r="S65" s="22"/>
      <c r="T65" s="24"/>
    </row>
    <row r="66" s="1" customFormat="1" ht="14.25" hidden="1" spans="1:20">
      <c r="A66" s="37"/>
      <c r="B66" s="37"/>
      <c r="C66" s="42" t="s">
        <v>220</v>
      </c>
      <c r="D66" s="42"/>
      <c r="E66" s="47" t="s">
        <v>221</v>
      </c>
      <c r="F66" s="42" t="s">
        <v>222</v>
      </c>
      <c r="G66" s="21" t="s">
        <v>223</v>
      </c>
      <c r="H66" s="23"/>
      <c r="I66" s="23"/>
      <c r="J66" s="22"/>
      <c r="K66" s="22">
        <f t="shared" si="11"/>
        <v>0</v>
      </c>
      <c r="L66" s="22">
        <f t="shared" si="12"/>
        <v>0</v>
      </c>
      <c r="M66" s="22"/>
      <c r="N66" s="22"/>
      <c r="O66" s="22">
        <f t="shared" si="13"/>
        <v>0</v>
      </c>
      <c r="P66" s="22"/>
      <c r="Q66" s="22"/>
      <c r="R66" s="22"/>
      <c r="S66" s="22"/>
      <c r="T66" s="24"/>
    </row>
    <row r="67" s="1" customFormat="1" ht="14.25" hidden="1" spans="1:20">
      <c r="A67" s="37"/>
      <c r="B67" s="37"/>
      <c r="C67" s="42" t="s">
        <v>224</v>
      </c>
      <c r="D67" s="42"/>
      <c r="E67" s="47" t="s">
        <v>225</v>
      </c>
      <c r="F67" s="42" t="s">
        <v>78</v>
      </c>
      <c r="G67" s="21" t="s">
        <v>226</v>
      </c>
      <c r="H67" s="23"/>
      <c r="I67" s="23"/>
      <c r="J67" s="22"/>
      <c r="K67" s="22">
        <f t="shared" si="11"/>
        <v>0</v>
      </c>
      <c r="L67" s="22">
        <f t="shared" si="12"/>
        <v>0</v>
      </c>
      <c r="M67" s="22"/>
      <c r="N67" s="22"/>
      <c r="O67" s="22">
        <f t="shared" si="13"/>
        <v>0</v>
      </c>
      <c r="P67" s="22"/>
      <c r="Q67" s="22"/>
      <c r="R67" s="22"/>
      <c r="S67" s="22"/>
      <c r="T67" s="24"/>
    </row>
    <row r="68" s="1" customFormat="1" ht="14.25" hidden="1" spans="1:20">
      <c r="A68" s="37"/>
      <c r="B68" s="37"/>
      <c r="C68" s="42" t="s">
        <v>227</v>
      </c>
      <c r="D68" s="42"/>
      <c r="E68" s="47" t="s">
        <v>228</v>
      </c>
      <c r="F68" s="42" t="s">
        <v>78</v>
      </c>
      <c r="G68" s="21" t="s">
        <v>229</v>
      </c>
      <c r="H68" s="23"/>
      <c r="I68" s="23"/>
      <c r="J68" s="22"/>
      <c r="K68" s="22">
        <f t="shared" si="11"/>
        <v>0</v>
      </c>
      <c r="L68" s="22">
        <f t="shared" si="12"/>
        <v>0</v>
      </c>
      <c r="M68" s="22"/>
      <c r="N68" s="22"/>
      <c r="O68" s="22">
        <f t="shared" si="13"/>
        <v>0</v>
      </c>
      <c r="P68" s="22"/>
      <c r="Q68" s="22"/>
      <c r="R68" s="22"/>
      <c r="S68" s="22"/>
      <c r="T68" s="24"/>
    </row>
    <row r="69" s="1" customFormat="1" ht="14.25" hidden="1" spans="1:20">
      <c r="A69" s="37"/>
      <c r="B69" s="37"/>
      <c r="C69" s="42" t="s">
        <v>230</v>
      </c>
      <c r="D69" s="42"/>
      <c r="E69" s="47" t="s">
        <v>231</v>
      </c>
      <c r="F69" s="42" t="s">
        <v>78</v>
      </c>
      <c r="G69" s="21" t="s">
        <v>232</v>
      </c>
      <c r="H69" s="23"/>
      <c r="I69" s="23"/>
      <c r="J69" s="22"/>
      <c r="K69" s="22">
        <f t="shared" si="11"/>
        <v>0</v>
      </c>
      <c r="L69" s="22">
        <f t="shared" si="12"/>
        <v>0</v>
      </c>
      <c r="M69" s="22"/>
      <c r="N69" s="22"/>
      <c r="O69" s="22">
        <f t="shared" si="13"/>
        <v>0</v>
      </c>
      <c r="P69" s="22"/>
      <c r="Q69" s="22"/>
      <c r="R69" s="22"/>
      <c r="S69" s="22"/>
      <c r="T69" s="24"/>
    </row>
    <row r="70" s="1" customFormat="1" ht="14.25" hidden="1" spans="1:20">
      <c r="A70" s="37"/>
      <c r="B70" s="37"/>
      <c r="C70" s="42" t="s">
        <v>233</v>
      </c>
      <c r="D70" s="42"/>
      <c r="E70" s="47" t="s">
        <v>234</v>
      </c>
      <c r="F70" s="42" t="s">
        <v>78</v>
      </c>
      <c r="G70" s="21" t="s">
        <v>235</v>
      </c>
      <c r="H70" s="23"/>
      <c r="I70" s="23"/>
      <c r="J70" s="22"/>
      <c r="K70" s="22">
        <f t="shared" si="11"/>
        <v>0</v>
      </c>
      <c r="L70" s="22">
        <f t="shared" si="12"/>
        <v>0</v>
      </c>
      <c r="M70" s="22"/>
      <c r="N70" s="22"/>
      <c r="O70" s="22">
        <f t="shared" si="13"/>
        <v>0</v>
      </c>
      <c r="P70" s="22"/>
      <c r="Q70" s="22"/>
      <c r="R70" s="22"/>
      <c r="S70" s="22"/>
      <c r="T70" s="24"/>
    </row>
    <row r="71" s="1" customFormat="1" ht="14.25" hidden="1" spans="1:20">
      <c r="A71" s="37"/>
      <c r="B71" s="37"/>
      <c r="C71" s="49" t="s">
        <v>236</v>
      </c>
      <c r="D71" s="50"/>
      <c r="E71" s="47" t="s">
        <v>237</v>
      </c>
      <c r="F71" s="42" t="s">
        <v>78</v>
      </c>
      <c r="G71" s="21" t="s">
        <v>238</v>
      </c>
      <c r="H71" s="23"/>
      <c r="I71" s="23"/>
      <c r="J71" s="22"/>
      <c r="K71" s="22">
        <f t="shared" si="11"/>
        <v>0</v>
      </c>
      <c r="L71" s="22">
        <f t="shared" si="12"/>
        <v>0</v>
      </c>
      <c r="M71" s="22"/>
      <c r="N71" s="22"/>
      <c r="O71" s="22">
        <f t="shared" si="13"/>
        <v>0</v>
      </c>
      <c r="P71" s="22"/>
      <c r="Q71" s="22"/>
      <c r="R71" s="22"/>
      <c r="S71" s="22"/>
      <c r="T71" s="24"/>
    </row>
    <row r="72" s="1" customFormat="1" ht="14.25" hidden="1" spans="1:20">
      <c r="A72" s="37"/>
      <c r="B72" s="37"/>
      <c r="C72" s="49" t="s">
        <v>239</v>
      </c>
      <c r="D72" s="50"/>
      <c r="E72" s="47" t="s">
        <v>240</v>
      </c>
      <c r="F72" s="42" t="s">
        <v>78</v>
      </c>
      <c r="G72" s="21" t="s">
        <v>241</v>
      </c>
      <c r="H72" s="23"/>
      <c r="I72" s="23"/>
      <c r="J72" s="22"/>
      <c r="K72" s="22">
        <f t="shared" si="11"/>
        <v>0</v>
      </c>
      <c r="L72" s="22">
        <f t="shared" si="12"/>
        <v>0</v>
      </c>
      <c r="M72" s="22"/>
      <c r="N72" s="22"/>
      <c r="O72" s="22">
        <f t="shared" si="13"/>
        <v>0</v>
      </c>
      <c r="P72" s="22"/>
      <c r="Q72" s="22"/>
      <c r="R72" s="22"/>
      <c r="S72" s="22"/>
      <c r="T72" s="24"/>
    </row>
    <row r="73" s="1" customFormat="1" ht="14.25" hidden="1" spans="1:20">
      <c r="A73" s="37"/>
      <c r="B73" s="37"/>
      <c r="C73" s="49" t="s">
        <v>242</v>
      </c>
      <c r="D73" s="50"/>
      <c r="E73" s="47" t="s">
        <v>243</v>
      </c>
      <c r="F73" s="42" t="s">
        <v>78</v>
      </c>
      <c r="G73" s="21" t="s">
        <v>244</v>
      </c>
      <c r="H73" s="23"/>
      <c r="I73" s="23"/>
      <c r="J73" s="22"/>
      <c r="K73" s="22">
        <f t="shared" si="11"/>
        <v>0</v>
      </c>
      <c r="L73" s="22">
        <f t="shared" si="12"/>
        <v>0</v>
      </c>
      <c r="M73" s="22"/>
      <c r="N73" s="22"/>
      <c r="O73" s="22">
        <f t="shared" si="13"/>
        <v>0</v>
      </c>
      <c r="P73" s="22"/>
      <c r="Q73" s="22"/>
      <c r="R73" s="22"/>
      <c r="S73" s="22"/>
      <c r="T73" s="24"/>
    </row>
    <row r="74" s="1" customFormat="1" ht="14.25" hidden="1" spans="1:20">
      <c r="A74" s="37"/>
      <c r="B74" s="37"/>
      <c r="C74" s="49" t="s">
        <v>245</v>
      </c>
      <c r="D74" s="50"/>
      <c r="E74" s="47" t="s">
        <v>246</v>
      </c>
      <c r="F74" s="42" t="s">
        <v>78</v>
      </c>
      <c r="G74" s="21" t="s">
        <v>247</v>
      </c>
      <c r="H74" s="23"/>
      <c r="I74" s="23"/>
      <c r="J74" s="22"/>
      <c r="K74" s="22">
        <f t="shared" si="11"/>
        <v>0</v>
      </c>
      <c r="L74" s="22">
        <f t="shared" si="12"/>
        <v>0</v>
      </c>
      <c r="M74" s="22"/>
      <c r="N74" s="22"/>
      <c r="O74" s="22">
        <f t="shared" si="13"/>
        <v>0</v>
      </c>
      <c r="P74" s="22"/>
      <c r="Q74" s="22"/>
      <c r="R74" s="22"/>
      <c r="S74" s="22"/>
      <c r="T74" s="24"/>
    </row>
    <row r="75" s="1" customFormat="1" ht="14.25" hidden="1" spans="1:20">
      <c r="A75" s="37"/>
      <c r="B75" s="37"/>
      <c r="C75" s="49" t="s">
        <v>248</v>
      </c>
      <c r="D75" s="50"/>
      <c r="E75" s="47" t="s">
        <v>249</v>
      </c>
      <c r="F75" s="42" t="s">
        <v>69</v>
      </c>
      <c r="G75" s="21" t="s">
        <v>250</v>
      </c>
      <c r="H75" s="23"/>
      <c r="I75" s="23"/>
      <c r="J75" s="22"/>
      <c r="K75" s="22">
        <f t="shared" si="11"/>
        <v>0</v>
      </c>
      <c r="L75" s="22">
        <f t="shared" si="12"/>
        <v>0</v>
      </c>
      <c r="M75" s="22"/>
      <c r="N75" s="22"/>
      <c r="O75" s="22">
        <f t="shared" si="13"/>
        <v>0</v>
      </c>
      <c r="P75" s="22"/>
      <c r="Q75" s="22"/>
      <c r="R75" s="22"/>
      <c r="S75" s="22"/>
      <c r="T75" s="24"/>
    </row>
    <row r="76" s="1" customFormat="1" ht="14.25" hidden="1" spans="1:20">
      <c r="A76" s="37"/>
      <c r="B76" s="37"/>
      <c r="C76" s="49" t="s">
        <v>251</v>
      </c>
      <c r="D76" s="50"/>
      <c r="E76" s="47" t="s">
        <v>252</v>
      </c>
      <c r="F76" s="42" t="s">
        <v>65</v>
      </c>
      <c r="G76" s="21" t="s">
        <v>253</v>
      </c>
      <c r="H76" s="23"/>
      <c r="I76" s="23"/>
      <c r="J76" s="22"/>
      <c r="K76" s="22">
        <f t="shared" si="11"/>
        <v>0</v>
      </c>
      <c r="L76" s="22">
        <f t="shared" si="12"/>
        <v>0</v>
      </c>
      <c r="M76" s="22"/>
      <c r="N76" s="22"/>
      <c r="O76" s="22">
        <f t="shared" si="13"/>
        <v>0</v>
      </c>
      <c r="P76" s="22"/>
      <c r="Q76" s="22"/>
      <c r="R76" s="22"/>
      <c r="S76" s="22"/>
      <c r="T76" s="24"/>
    </row>
    <row r="77" s="1" customFormat="1" ht="14.25" hidden="1" spans="1:20">
      <c r="A77" s="37"/>
      <c r="B77" s="37"/>
      <c r="C77" s="49" t="s">
        <v>254</v>
      </c>
      <c r="D77" s="50"/>
      <c r="E77" s="47" t="s">
        <v>255</v>
      </c>
      <c r="F77" s="42" t="s">
        <v>78</v>
      </c>
      <c r="G77" s="21" t="s">
        <v>256</v>
      </c>
      <c r="H77" s="23"/>
      <c r="I77" s="23"/>
      <c r="J77" s="22"/>
      <c r="K77" s="22">
        <f t="shared" si="11"/>
        <v>0</v>
      </c>
      <c r="L77" s="22">
        <f t="shared" si="12"/>
        <v>0</v>
      </c>
      <c r="M77" s="22"/>
      <c r="N77" s="22"/>
      <c r="O77" s="22">
        <f t="shared" si="13"/>
        <v>0</v>
      </c>
      <c r="P77" s="22"/>
      <c r="Q77" s="22"/>
      <c r="R77" s="22"/>
      <c r="S77" s="22"/>
      <c r="T77" s="24"/>
    </row>
    <row r="78" s="1" customFormat="1" ht="14.25" hidden="1" spans="1:20">
      <c r="A78" s="37"/>
      <c r="B78" s="37"/>
      <c r="C78" s="49" t="s">
        <v>257</v>
      </c>
      <c r="D78" s="50"/>
      <c r="E78" s="47" t="s">
        <v>258</v>
      </c>
      <c r="F78" s="42" t="s">
        <v>78</v>
      </c>
      <c r="G78" s="21" t="s">
        <v>259</v>
      </c>
      <c r="H78" s="23"/>
      <c r="I78" s="23"/>
      <c r="J78" s="22"/>
      <c r="K78" s="22">
        <f t="shared" si="11"/>
        <v>0</v>
      </c>
      <c r="L78" s="22">
        <f t="shared" si="12"/>
        <v>0</v>
      </c>
      <c r="M78" s="22"/>
      <c r="N78" s="22"/>
      <c r="O78" s="22">
        <f t="shared" si="13"/>
        <v>0</v>
      </c>
      <c r="P78" s="22"/>
      <c r="Q78" s="22"/>
      <c r="R78" s="22"/>
      <c r="S78" s="22"/>
      <c r="T78" s="24"/>
    </row>
    <row r="79" s="1" customFormat="1" ht="14.25" hidden="1" spans="1:20">
      <c r="A79" s="37"/>
      <c r="B79" s="37"/>
      <c r="C79" s="49" t="s">
        <v>260</v>
      </c>
      <c r="D79" s="50"/>
      <c r="E79" s="47" t="s">
        <v>261</v>
      </c>
      <c r="F79" s="42" t="s">
        <v>78</v>
      </c>
      <c r="G79" s="21" t="s">
        <v>262</v>
      </c>
      <c r="H79" s="23"/>
      <c r="I79" s="23"/>
      <c r="J79" s="22"/>
      <c r="K79" s="22">
        <f t="shared" si="11"/>
        <v>0</v>
      </c>
      <c r="L79" s="22">
        <f t="shared" si="12"/>
        <v>0</v>
      </c>
      <c r="M79" s="22"/>
      <c r="N79" s="22"/>
      <c r="O79" s="22">
        <f t="shared" si="13"/>
        <v>0</v>
      </c>
      <c r="P79" s="22"/>
      <c r="Q79" s="22"/>
      <c r="R79" s="22"/>
      <c r="S79" s="22"/>
      <c r="T79" s="24"/>
    </row>
    <row r="80" s="1" customFormat="1" ht="14.25" hidden="1" spans="1:20">
      <c r="A80" s="37"/>
      <c r="B80" s="37"/>
      <c r="C80" s="49" t="s">
        <v>263</v>
      </c>
      <c r="D80" s="50"/>
      <c r="E80" s="47" t="s">
        <v>264</v>
      </c>
      <c r="F80" s="42" t="s">
        <v>78</v>
      </c>
      <c r="G80" s="21" t="s">
        <v>265</v>
      </c>
      <c r="H80" s="23"/>
      <c r="I80" s="23"/>
      <c r="J80" s="22"/>
      <c r="K80" s="22">
        <f t="shared" si="11"/>
        <v>0</v>
      </c>
      <c r="L80" s="22">
        <f t="shared" si="12"/>
        <v>0</v>
      </c>
      <c r="M80" s="22"/>
      <c r="N80" s="22"/>
      <c r="O80" s="22">
        <f t="shared" si="13"/>
        <v>0</v>
      </c>
      <c r="P80" s="22"/>
      <c r="Q80" s="22"/>
      <c r="R80" s="22"/>
      <c r="S80" s="22"/>
      <c r="T80" s="24"/>
    </row>
    <row r="81" s="1" customFormat="1" ht="14.25" hidden="1" spans="1:20">
      <c r="A81" s="37"/>
      <c r="B81" s="37"/>
      <c r="C81" s="51" t="s">
        <v>266</v>
      </c>
      <c r="D81" s="52"/>
      <c r="E81" s="47" t="s">
        <v>267</v>
      </c>
      <c r="F81" s="42" t="s">
        <v>78</v>
      </c>
      <c r="G81" s="21" t="s">
        <v>268</v>
      </c>
      <c r="H81" s="23"/>
      <c r="I81" s="23"/>
      <c r="J81" s="22"/>
      <c r="K81" s="22">
        <f t="shared" si="11"/>
        <v>0</v>
      </c>
      <c r="L81" s="22">
        <f t="shared" si="12"/>
        <v>0</v>
      </c>
      <c r="M81" s="22"/>
      <c r="N81" s="22"/>
      <c r="O81" s="22">
        <f t="shared" si="13"/>
        <v>0</v>
      </c>
      <c r="P81" s="22"/>
      <c r="Q81" s="22"/>
      <c r="R81" s="22"/>
      <c r="S81" s="22"/>
      <c r="T81" s="24"/>
    </row>
    <row r="82" s="1" customFormat="1" ht="14.25" hidden="1" spans="1:20">
      <c r="A82" s="37"/>
      <c r="B82" s="37"/>
      <c r="C82" s="49" t="s">
        <v>269</v>
      </c>
      <c r="D82" s="50"/>
      <c r="E82" s="47" t="s">
        <v>270</v>
      </c>
      <c r="F82" s="42" t="s">
        <v>78</v>
      </c>
      <c r="G82" s="21" t="s">
        <v>271</v>
      </c>
      <c r="H82" s="23"/>
      <c r="I82" s="23"/>
      <c r="J82" s="22"/>
      <c r="K82" s="22">
        <f t="shared" si="11"/>
        <v>0</v>
      </c>
      <c r="L82" s="22">
        <f t="shared" si="12"/>
        <v>0</v>
      </c>
      <c r="M82" s="22"/>
      <c r="N82" s="22"/>
      <c r="O82" s="22">
        <f t="shared" si="13"/>
        <v>0</v>
      </c>
      <c r="P82" s="22"/>
      <c r="Q82" s="22"/>
      <c r="R82" s="22"/>
      <c r="S82" s="22"/>
      <c r="T82" s="24"/>
    </row>
    <row r="83" s="1" customFormat="1" ht="14.25" hidden="1" spans="1:20">
      <c r="A83" s="37"/>
      <c r="B83" s="37"/>
      <c r="C83" s="49" t="s">
        <v>272</v>
      </c>
      <c r="D83" s="50"/>
      <c r="E83" s="47" t="s">
        <v>273</v>
      </c>
      <c r="F83" s="42" t="s">
        <v>78</v>
      </c>
      <c r="G83" s="21" t="s">
        <v>274</v>
      </c>
      <c r="H83" s="23"/>
      <c r="I83" s="23"/>
      <c r="J83" s="22"/>
      <c r="K83" s="22">
        <f t="shared" si="11"/>
        <v>0</v>
      </c>
      <c r="L83" s="22">
        <f t="shared" si="12"/>
        <v>0</v>
      </c>
      <c r="M83" s="22"/>
      <c r="N83" s="22"/>
      <c r="O83" s="22">
        <f t="shared" si="13"/>
        <v>0</v>
      </c>
      <c r="P83" s="22"/>
      <c r="Q83" s="22"/>
      <c r="R83" s="22"/>
      <c r="S83" s="22"/>
      <c r="T83" s="24"/>
    </row>
    <row r="84" s="1" customFormat="1" ht="14.25" hidden="1" spans="1:20">
      <c r="A84" s="37"/>
      <c r="B84" s="37"/>
      <c r="C84" s="49" t="s">
        <v>275</v>
      </c>
      <c r="D84" s="50"/>
      <c r="E84" s="47" t="s">
        <v>276</v>
      </c>
      <c r="F84" s="42" t="s">
        <v>78</v>
      </c>
      <c r="G84" s="21" t="s">
        <v>277</v>
      </c>
      <c r="H84" s="23"/>
      <c r="I84" s="23"/>
      <c r="J84" s="22"/>
      <c r="K84" s="22">
        <f t="shared" si="11"/>
        <v>0</v>
      </c>
      <c r="L84" s="22">
        <f t="shared" si="12"/>
        <v>0</v>
      </c>
      <c r="M84" s="22"/>
      <c r="N84" s="22"/>
      <c r="O84" s="22">
        <f t="shared" si="13"/>
        <v>0</v>
      </c>
      <c r="P84" s="22"/>
      <c r="Q84" s="22"/>
      <c r="R84" s="22"/>
      <c r="S84" s="22"/>
      <c r="T84" s="24"/>
    </row>
    <row r="85" s="1" customFormat="1" ht="14.25" hidden="1" spans="1:20">
      <c r="A85" s="37"/>
      <c r="B85" s="37"/>
      <c r="C85" s="49" t="s">
        <v>278</v>
      </c>
      <c r="D85" s="50"/>
      <c r="E85" s="47" t="s">
        <v>279</v>
      </c>
      <c r="F85" s="42" t="s">
        <v>78</v>
      </c>
      <c r="G85" s="21" t="s">
        <v>280</v>
      </c>
      <c r="H85" s="23"/>
      <c r="I85" s="23"/>
      <c r="J85" s="22"/>
      <c r="K85" s="22">
        <f t="shared" si="11"/>
        <v>0</v>
      </c>
      <c r="L85" s="22">
        <f t="shared" si="12"/>
        <v>0</v>
      </c>
      <c r="M85" s="22"/>
      <c r="N85" s="22"/>
      <c r="O85" s="22">
        <f t="shared" si="13"/>
        <v>0</v>
      </c>
      <c r="P85" s="22"/>
      <c r="Q85" s="22"/>
      <c r="R85" s="22"/>
      <c r="S85" s="22"/>
      <c r="T85" s="24"/>
    </row>
    <row r="86" s="1" customFormat="1" ht="14.25" hidden="1" spans="1:20">
      <c r="A86" s="37"/>
      <c r="B86" s="37"/>
      <c r="C86" s="49" t="s">
        <v>281</v>
      </c>
      <c r="D86" s="50"/>
      <c r="E86" s="47" t="s">
        <v>282</v>
      </c>
      <c r="F86" s="42" t="s">
        <v>78</v>
      </c>
      <c r="G86" s="21" t="s">
        <v>283</v>
      </c>
      <c r="H86" s="23"/>
      <c r="I86" s="23"/>
      <c r="J86" s="22"/>
      <c r="K86" s="22">
        <f t="shared" si="11"/>
        <v>0</v>
      </c>
      <c r="L86" s="22">
        <f t="shared" si="12"/>
        <v>0</v>
      </c>
      <c r="M86" s="22"/>
      <c r="N86" s="22"/>
      <c r="O86" s="22">
        <f t="shared" si="13"/>
        <v>0</v>
      </c>
      <c r="P86" s="22"/>
      <c r="Q86" s="22"/>
      <c r="R86" s="22"/>
      <c r="S86" s="22"/>
      <c r="T86" s="24"/>
    </row>
    <row r="87" s="1" customFormat="1" ht="14.25" hidden="1" spans="1:20">
      <c r="A87" s="37"/>
      <c r="B87" s="37"/>
      <c r="C87" s="49" t="s">
        <v>284</v>
      </c>
      <c r="D87" s="50"/>
      <c r="E87" s="47" t="s">
        <v>285</v>
      </c>
      <c r="F87" s="42" t="s">
        <v>78</v>
      </c>
      <c r="G87" s="21" t="s">
        <v>286</v>
      </c>
      <c r="H87" s="23"/>
      <c r="I87" s="23"/>
      <c r="J87" s="22"/>
      <c r="K87" s="22">
        <f t="shared" si="11"/>
        <v>0</v>
      </c>
      <c r="L87" s="22">
        <f t="shared" si="12"/>
        <v>0</v>
      </c>
      <c r="M87" s="22"/>
      <c r="N87" s="22"/>
      <c r="O87" s="22">
        <f t="shared" si="13"/>
        <v>0</v>
      </c>
      <c r="P87" s="22"/>
      <c r="Q87" s="22"/>
      <c r="R87" s="22"/>
      <c r="S87" s="22"/>
      <c r="T87" s="24"/>
    </row>
    <row r="88" s="1" customFormat="1" ht="14.25" hidden="1" spans="1:20">
      <c r="A88" s="37"/>
      <c r="B88" s="37"/>
      <c r="C88" s="49" t="s">
        <v>287</v>
      </c>
      <c r="D88" s="50"/>
      <c r="E88" s="47" t="s">
        <v>288</v>
      </c>
      <c r="F88" s="42" t="s">
        <v>78</v>
      </c>
      <c r="G88" s="21" t="s">
        <v>289</v>
      </c>
      <c r="H88" s="23"/>
      <c r="I88" s="23"/>
      <c r="J88" s="22"/>
      <c r="K88" s="22">
        <f t="shared" ref="K88:K102" si="14">L88+O88+S88+T88</f>
        <v>0</v>
      </c>
      <c r="L88" s="22">
        <f t="shared" ref="L88:L102" si="15">M88+N88</f>
        <v>0</v>
      </c>
      <c r="M88" s="22"/>
      <c r="N88" s="22"/>
      <c r="O88" s="22">
        <f t="shared" ref="O88:O102" si="16">P88+Q88+R88</f>
        <v>0</v>
      </c>
      <c r="P88" s="22"/>
      <c r="Q88" s="22"/>
      <c r="R88" s="22"/>
      <c r="S88" s="22"/>
      <c r="T88" s="24"/>
    </row>
    <row r="89" s="1" customFormat="1" ht="14.25" hidden="1" spans="1:20">
      <c r="A89" s="37"/>
      <c r="B89" s="37"/>
      <c r="C89" s="49" t="s">
        <v>290</v>
      </c>
      <c r="D89" s="50"/>
      <c r="E89" s="47" t="s">
        <v>291</v>
      </c>
      <c r="F89" s="42" t="s">
        <v>78</v>
      </c>
      <c r="G89" s="21" t="s">
        <v>292</v>
      </c>
      <c r="H89" s="23"/>
      <c r="I89" s="23"/>
      <c r="J89" s="22"/>
      <c r="K89" s="22">
        <f t="shared" si="14"/>
        <v>0</v>
      </c>
      <c r="L89" s="22">
        <f t="shared" si="15"/>
        <v>0</v>
      </c>
      <c r="M89" s="22"/>
      <c r="N89" s="22"/>
      <c r="O89" s="22">
        <f t="shared" si="16"/>
        <v>0</v>
      </c>
      <c r="P89" s="22"/>
      <c r="Q89" s="22"/>
      <c r="R89" s="22"/>
      <c r="S89" s="22"/>
      <c r="T89" s="24"/>
    </row>
    <row r="90" s="1" customFormat="1" ht="14.25" hidden="1" spans="1:20">
      <c r="A90" s="37"/>
      <c r="B90" s="37"/>
      <c r="C90" s="49" t="s">
        <v>293</v>
      </c>
      <c r="D90" s="50"/>
      <c r="E90" s="47" t="s">
        <v>294</v>
      </c>
      <c r="F90" s="42" t="s">
        <v>78</v>
      </c>
      <c r="G90" s="21" t="s">
        <v>295</v>
      </c>
      <c r="H90" s="23"/>
      <c r="I90" s="23"/>
      <c r="J90" s="22"/>
      <c r="K90" s="22">
        <f t="shared" si="14"/>
        <v>0</v>
      </c>
      <c r="L90" s="22">
        <f t="shared" si="15"/>
        <v>0</v>
      </c>
      <c r="M90" s="22"/>
      <c r="N90" s="22"/>
      <c r="O90" s="22">
        <f t="shared" si="16"/>
        <v>0</v>
      </c>
      <c r="P90" s="22"/>
      <c r="Q90" s="22"/>
      <c r="R90" s="22"/>
      <c r="S90" s="22"/>
      <c r="T90" s="24"/>
    </row>
    <row r="91" s="1" customFormat="1" ht="14.25" hidden="1" spans="1:20">
      <c r="A91" s="37"/>
      <c r="B91" s="37"/>
      <c r="C91" s="49" t="s">
        <v>296</v>
      </c>
      <c r="D91" s="50"/>
      <c r="E91" s="47" t="s">
        <v>297</v>
      </c>
      <c r="F91" s="42" t="s">
        <v>78</v>
      </c>
      <c r="G91" s="21" t="s">
        <v>298</v>
      </c>
      <c r="H91" s="23"/>
      <c r="I91" s="23"/>
      <c r="J91" s="22"/>
      <c r="K91" s="22">
        <f t="shared" si="14"/>
        <v>0</v>
      </c>
      <c r="L91" s="22">
        <f t="shared" si="15"/>
        <v>0</v>
      </c>
      <c r="M91" s="22"/>
      <c r="N91" s="22"/>
      <c r="O91" s="22">
        <f t="shared" si="16"/>
        <v>0</v>
      </c>
      <c r="P91" s="22"/>
      <c r="Q91" s="22"/>
      <c r="R91" s="22"/>
      <c r="S91" s="22"/>
      <c r="T91" s="24"/>
    </row>
    <row r="92" s="1" customFormat="1" ht="14.25" hidden="1" spans="1:20">
      <c r="A92" s="37"/>
      <c r="B92" s="37"/>
      <c r="C92" s="49" t="s">
        <v>299</v>
      </c>
      <c r="D92" s="50"/>
      <c r="E92" s="47" t="s">
        <v>300</v>
      </c>
      <c r="F92" s="42" t="s">
        <v>78</v>
      </c>
      <c r="G92" s="21" t="s">
        <v>301</v>
      </c>
      <c r="H92" s="23"/>
      <c r="I92" s="23"/>
      <c r="J92" s="22"/>
      <c r="K92" s="22">
        <f t="shared" si="14"/>
        <v>0</v>
      </c>
      <c r="L92" s="22">
        <f t="shared" si="15"/>
        <v>0</v>
      </c>
      <c r="M92" s="22"/>
      <c r="N92" s="22"/>
      <c r="O92" s="22">
        <f t="shared" si="16"/>
        <v>0</v>
      </c>
      <c r="P92" s="22"/>
      <c r="Q92" s="22"/>
      <c r="R92" s="22"/>
      <c r="S92" s="22"/>
      <c r="T92" s="24"/>
    </row>
    <row r="93" s="1" customFormat="1" ht="14.25" hidden="1" spans="1:20">
      <c r="A93" s="37"/>
      <c r="B93" s="37"/>
      <c r="C93" s="49" t="s">
        <v>302</v>
      </c>
      <c r="D93" s="50"/>
      <c r="E93" s="47" t="s">
        <v>303</v>
      </c>
      <c r="F93" s="42" t="s">
        <v>78</v>
      </c>
      <c r="G93" s="21" t="s">
        <v>304</v>
      </c>
      <c r="H93" s="23"/>
      <c r="I93" s="23"/>
      <c r="J93" s="22"/>
      <c r="K93" s="22">
        <f t="shared" si="14"/>
        <v>0</v>
      </c>
      <c r="L93" s="22">
        <f t="shared" si="15"/>
        <v>0</v>
      </c>
      <c r="M93" s="22"/>
      <c r="N93" s="22"/>
      <c r="O93" s="22">
        <f t="shared" si="16"/>
        <v>0</v>
      </c>
      <c r="P93" s="22"/>
      <c r="Q93" s="22"/>
      <c r="R93" s="22"/>
      <c r="S93" s="22"/>
      <c r="T93" s="24"/>
    </row>
    <row r="94" s="1" customFormat="1" ht="14.25" hidden="1" spans="1:20">
      <c r="A94" s="37"/>
      <c r="B94" s="37"/>
      <c r="C94" s="49" t="s">
        <v>305</v>
      </c>
      <c r="D94" s="50"/>
      <c r="E94" s="47" t="s">
        <v>306</v>
      </c>
      <c r="F94" s="42" t="s">
        <v>78</v>
      </c>
      <c r="G94" s="21" t="s">
        <v>307</v>
      </c>
      <c r="H94" s="23"/>
      <c r="I94" s="23"/>
      <c r="J94" s="22"/>
      <c r="K94" s="22">
        <f t="shared" si="14"/>
        <v>0</v>
      </c>
      <c r="L94" s="22">
        <f t="shared" si="15"/>
        <v>0</v>
      </c>
      <c r="M94" s="22"/>
      <c r="N94" s="22"/>
      <c r="O94" s="22">
        <f t="shared" si="16"/>
        <v>0</v>
      </c>
      <c r="P94" s="22"/>
      <c r="Q94" s="22"/>
      <c r="R94" s="22"/>
      <c r="S94" s="22"/>
      <c r="T94" s="24"/>
    </row>
    <row r="95" s="1" customFormat="1" ht="14.25" hidden="1" spans="1:20">
      <c r="A95" s="37"/>
      <c r="B95" s="37"/>
      <c r="C95" s="49" t="s">
        <v>308</v>
      </c>
      <c r="D95" s="50"/>
      <c r="E95" s="47" t="s">
        <v>309</v>
      </c>
      <c r="F95" s="42" t="s">
        <v>78</v>
      </c>
      <c r="G95" s="21" t="s">
        <v>310</v>
      </c>
      <c r="H95" s="23"/>
      <c r="I95" s="23"/>
      <c r="J95" s="22"/>
      <c r="K95" s="22">
        <f t="shared" si="14"/>
        <v>0</v>
      </c>
      <c r="L95" s="22">
        <f t="shared" si="15"/>
        <v>0</v>
      </c>
      <c r="M95" s="22"/>
      <c r="N95" s="22"/>
      <c r="O95" s="22">
        <f t="shared" si="16"/>
        <v>0</v>
      </c>
      <c r="P95" s="22"/>
      <c r="Q95" s="22"/>
      <c r="R95" s="22"/>
      <c r="S95" s="22"/>
      <c r="T95" s="24"/>
    </row>
    <row r="96" s="1" customFormat="1" ht="14.25" hidden="1" spans="1:20">
      <c r="A96" s="37"/>
      <c r="B96" s="37"/>
      <c r="C96" s="49" t="s">
        <v>311</v>
      </c>
      <c r="D96" s="50"/>
      <c r="E96" s="47" t="s">
        <v>312</v>
      </c>
      <c r="F96" s="42" t="s">
        <v>78</v>
      </c>
      <c r="G96" s="21" t="s">
        <v>313</v>
      </c>
      <c r="H96" s="23"/>
      <c r="I96" s="23"/>
      <c r="J96" s="22"/>
      <c r="K96" s="22">
        <f t="shared" si="14"/>
        <v>0</v>
      </c>
      <c r="L96" s="22">
        <f t="shared" si="15"/>
        <v>0</v>
      </c>
      <c r="M96" s="22"/>
      <c r="N96" s="22"/>
      <c r="O96" s="22">
        <f t="shared" si="16"/>
        <v>0</v>
      </c>
      <c r="P96" s="22"/>
      <c r="Q96" s="22"/>
      <c r="R96" s="22"/>
      <c r="S96" s="22"/>
      <c r="T96" s="24"/>
    </row>
    <row r="97" s="1" customFormat="1" ht="14.25" hidden="1" spans="1:20">
      <c r="A97" s="37"/>
      <c r="B97" s="37"/>
      <c r="C97" s="49" t="s">
        <v>314</v>
      </c>
      <c r="D97" s="50"/>
      <c r="E97" s="47" t="s">
        <v>315</v>
      </c>
      <c r="F97" s="42" t="s">
        <v>78</v>
      </c>
      <c r="G97" s="21" t="s">
        <v>316</v>
      </c>
      <c r="H97" s="23"/>
      <c r="I97" s="23"/>
      <c r="J97" s="22"/>
      <c r="K97" s="22">
        <f t="shared" si="14"/>
        <v>0</v>
      </c>
      <c r="L97" s="22">
        <f t="shared" si="15"/>
        <v>0</v>
      </c>
      <c r="M97" s="22"/>
      <c r="N97" s="22"/>
      <c r="O97" s="22">
        <f t="shared" si="16"/>
        <v>0</v>
      </c>
      <c r="P97" s="22"/>
      <c r="Q97" s="22"/>
      <c r="R97" s="22"/>
      <c r="S97" s="22"/>
      <c r="T97" s="24"/>
    </row>
    <row r="98" s="1" customFormat="1" ht="14.25" hidden="1" spans="1:20">
      <c r="A98" s="37"/>
      <c r="B98" s="37"/>
      <c r="C98" s="49" t="s">
        <v>317</v>
      </c>
      <c r="D98" s="50"/>
      <c r="E98" s="47" t="s">
        <v>318</v>
      </c>
      <c r="F98" s="42" t="s">
        <v>78</v>
      </c>
      <c r="G98" s="21" t="s">
        <v>319</v>
      </c>
      <c r="H98" s="23"/>
      <c r="I98" s="23"/>
      <c r="J98" s="22"/>
      <c r="K98" s="22">
        <f t="shared" si="14"/>
        <v>0</v>
      </c>
      <c r="L98" s="22">
        <f t="shared" si="15"/>
        <v>0</v>
      </c>
      <c r="M98" s="22"/>
      <c r="N98" s="22"/>
      <c r="O98" s="22">
        <f t="shared" si="16"/>
        <v>0</v>
      </c>
      <c r="P98" s="22"/>
      <c r="Q98" s="22"/>
      <c r="R98" s="22"/>
      <c r="S98" s="22"/>
      <c r="T98" s="24"/>
    </row>
    <row r="99" s="1" customFormat="1" ht="14.25" hidden="1" spans="1:20">
      <c r="A99" s="37"/>
      <c r="B99" s="37"/>
      <c r="C99" s="49" t="s">
        <v>320</v>
      </c>
      <c r="D99" s="50"/>
      <c r="E99" s="47" t="s">
        <v>321</v>
      </c>
      <c r="F99" s="42" t="s">
        <v>78</v>
      </c>
      <c r="G99" s="21" t="s">
        <v>322</v>
      </c>
      <c r="H99" s="23"/>
      <c r="I99" s="23"/>
      <c r="J99" s="22"/>
      <c r="K99" s="22">
        <f t="shared" si="14"/>
        <v>0</v>
      </c>
      <c r="L99" s="22">
        <f t="shared" si="15"/>
        <v>0</v>
      </c>
      <c r="M99" s="22"/>
      <c r="N99" s="22"/>
      <c r="O99" s="22">
        <f t="shared" si="16"/>
        <v>0</v>
      </c>
      <c r="P99" s="22"/>
      <c r="Q99" s="22"/>
      <c r="R99" s="22"/>
      <c r="S99" s="22"/>
      <c r="T99" s="24"/>
    </row>
    <row r="100" s="1" customFormat="1" ht="14.25" hidden="1" spans="1:20">
      <c r="A100" s="37"/>
      <c r="B100" s="37"/>
      <c r="C100" s="49" t="s">
        <v>323</v>
      </c>
      <c r="D100" s="50"/>
      <c r="E100" s="47" t="s">
        <v>324</v>
      </c>
      <c r="F100" s="42" t="s">
        <v>78</v>
      </c>
      <c r="G100" s="21" t="s">
        <v>325</v>
      </c>
      <c r="H100" s="23"/>
      <c r="I100" s="23"/>
      <c r="J100" s="22"/>
      <c r="K100" s="22">
        <f t="shared" si="14"/>
        <v>0</v>
      </c>
      <c r="L100" s="22">
        <f t="shared" si="15"/>
        <v>0</v>
      </c>
      <c r="M100" s="22"/>
      <c r="N100" s="22"/>
      <c r="O100" s="22">
        <f t="shared" si="16"/>
        <v>0</v>
      </c>
      <c r="P100" s="22"/>
      <c r="Q100" s="22"/>
      <c r="R100" s="22"/>
      <c r="S100" s="22"/>
      <c r="T100" s="24"/>
    </row>
    <row r="101" s="3" customFormat="1" ht="14.25" hidden="1" spans="1:20">
      <c r="A101" s="37"/>
      <c r="B101" s="37"/>
      <c r="C101" s="49" t="s">
        <v>326</v>
      </c>
      <c r="D101" s="50"/>
      <c r="E101" s="47" t="s">
        <v>327</v>
      </c>
      <c r="F101" s="42" t="s">
        <v>78</v>
      </c>
      <c r="G101" s="21" t="s">
        <v>328</v>
      </c>
      <c r="H101" s="36"/>
      <c r="I101" s="36"/>
      <c r="J101" s="36"/>
      <c r="K101" s="22">
        <f t="shared" si="14"/>
        <v>0</v>
      </c>
      <c r="L101" s="22">
        <f t="shared" si="15"/>
        <v>0</v>
      </c>
      <c r="M101" s="22"/>
      <c r="N101" s="22"/>
      <c r="O101" s="22">
        <f t="shared" si="16"/>
        <v>0</v>
      </c>
      <c r="P101" s="36"/>
      <c r="Q101" s="36"/>
      <c r="R101" s="36"/>
      <c r="S101" s="36"/>
      <c r="T101" s="36"/>
    </row>
    <row r="102" s="3" customFormat="1" ht="14.25" hidden="1" spans="1:20">
      <c r="A102" s="37"/>
      <c r="B102" s="37"/>
      <c r="C102" s="49" t="s">
        <v>329</v>
      </c>
      <c r="D102" s="50"/>
      <c r="E102" s="47" t="s">
        <v>330</v>
      </c>
      <c r="F102" s="42" t="s">
        <v>78</v>
      </c>
      <c r="G102" s="21" t="s">
        <v>331</v>
      </c>
      <c r="H102" s="36"/>
      <c r="I102" s="36"/>
      <c r="J102" s="36"/>
      <c r="K102" s="22">
        <f t="shared" si="14"/>
        <v>0</v>
      </c>
      <c r="L102" s="22">
        <f t="shared" si="15"/>
        <v>0</v>
      </c>
      <c r="M102" s="22"/>
      <c r="N102" s="22"/>
      <c r="O102" s="22">
        <f t="shared" si="16"/>
        <v>0</v>
      </c>
      <c r="P102" s="36"/>
      <c r="Q102" s="36"/>
      <c r="R102" s="36"/>
      <c r="S102" s="36"/>
      <c r="T102" s="36"/>
    </row>
    <row r="103" s="3" customFormat="1" ht="14.25" hidden="1" spans="1:20">
      <c r="A103" s="37"/>
      <c r="B103" s="37"/>
      <c r="C103" s="51" t="s">
        <v>332</v>
      </c>
      <c r="D103" s="52"/>
      <c r="E103" s="53" t="s">
        <v>333</v>
      </c>
      <c r="F103" s="54" t="s">
        <v>78</v>
      </c>
      <c r="G103" s="21" t="s">
        <v>334</v>
      </c>
      <c r="H103" s="36"/>
      <c r="I103" s="36"/>
      <c r="J103" s="36"/>
      <c r="K103" s="22"/>
      <c r="L103" s="22"/>
      <c r="M103" s="22"/>
      <c r="N103" s="22"/>
      <c r="O103" s="22"/>
      <c r="P103" s="36"/>
      <c r="Q103" s="36"/>
      <c r="R103" s="36"/>
      <c r="S103" s="36"/>
      <c r="T103" s="36"/>
    </row>
    <row r="104" s="3" customFormat="1" ht="14.25" hidden="1" spans="1:20">
      <c r="A104" s="37"/>
      <c r="B104" s="37"/>
      <c r="C104" s="51" t="s">
        <v>335</v>
      </c>
      <c r="D104" s="52"/>
      <c r="E104" s="53" t="s">
        <v>336</v>
      </c>
      <c r="F104" s="54" t="s">
        <v>78</v>
      </c>
      <c r="G104" s="21" t="s">
        <v>337</v>
      </c>
      <c r="H104" s="36"/>
      <c r="I104" s="36"/>
      <c r="J104" s="36"/>
      <c r="K104" s="22"/>
      <c r="L104" s="22"/>
      <c r="M104" s="22"/>
      <c r="N104" s="22"/>
      <c r="O104" s="22"/>
      <c r="P104" s="36"/>
      <c r="Q104" s="36"/>
      <c r="R104" s="36"/>
      <c r="S104" s="36"/>
      <c r="T104" s="36"/>
    </row>
    <row r="105" s="3" customFormat="1" ht="14.25" hidden="1" spans="1:20">
      <c r="A105" s="37"/>
      <c r="B105" s="37"/>
      <c r="C105" s="51" t="s">
        <v>338</v>
      </c>
      <c r="D105" s="52"/>
      <c r="E105" s="53" t="s">
        <v>339</v>
      </c>
      <c r="F105" s="54" t="s">
        <v>78</v>
      </c>
      <c r="G105" s="21" t="s">
        <v>340</v>
      </c>
      <c r="H105" s="36"/>
      <c r="I105" s="36"/>
      <c r="J105" s="36"/>
      <c r="K105" s="22"/>
      <c r="L105" s="22"/>
      <c r="M105" s="22"/>
      <c r="N105" s="22"/>
      <c r="O105" s="22"/>
      <c r="P105" s="36"/>
      <c r="Q105" s="36"/>
      <c r="R105" s="36"/>
      <c r="S105" s="36"/>
      <c r="T105" s="36"/>
    </row>
    <row r="106" s="3" customFormat="1" ht="14.25" hidden="1" spans="1:20">
      <c r="A106" s="37"/>
      <c r="B106" s="37"/>
      <c r="C106" s="51" t="s">
        <v>341</v>
      </c>
      <c r="D106" s="52"/>
      <c r="E106" s="53" t="s">
        <v>342</v>
      </c>
      <c r="F106" s="54" t="s">
        <v>78</v>
      </c>
      <c r="G106" s="21" t="s">
        <v>343</v>
      </c>
      <c r="H106" s="36"/>
      <c r="I106" s="36"/>
      <c r="J106" s="36"/>
      <c r="K106" s="22"/>
      <c r="L106" s="22"/>
      <c r="M106" s="22"/>
      <c r="N106" s="22"/>
      <c r="O106" s="22"/>
      <c r="P106" s="36"/>
      <c r="Q106" s="36"/>
      <c r="R106" s="36"/>
      <c r="S106" s="36"/>
      <c r="T106" s="36"/>
    </row>
    <row r="107" s="3" customFormat="1" ht="14.25" hidden="1" spans="1:20">
      <c r="A107" s="37"/>
      <c r="B107" s="37"/>
      <c r="C107" s="51" t="s">
        <v>344</v>
      </c>
      <c r="D107" s="52"/>
      <c r="E107" s="53" t="s">
        <v>345</v>
      </c>
      <c r="F107" s="54" t="s">
        <v>78</v>
      </c>
      <c r="G107" s="21" t="s">
        <v>346</v>
      </c>
      <c r="H107" s="36"/>
      <c r="I107" s="36"/>
      <c r="J107" s="36"/>
      <c r="K107" s="22"/>
      <c r="L107" s="22"/>
      <c r="M107" s="22"/>
      <c r="N107" s="22"/>
      <c r="O107" s="22"/>
      <c r="P107" s="36"/>
      <c r="Q107" s="36"/>
      <c r="R107" s="36"/>
      <c r="S107" s="36"/>
      <c r="T107" s="36"/>
    </row>
    <row r="108" s="3" customFormat="1" ht="14.25" hidden="1" spans="1:20">
      <c r="A108" s="37"/>
      <c r="B108" s="37"/>
      <c r="C108" s="55" t="s">
        <v>347</v>
      </c>
      <c r="D108" s="55"/>
      <c r="E108" s="55"/>
      <c r="F108" s="55"/>
      <c r="G108" s="56" t="s">
        <v>348</v>
      </c>
      <c r="H108" s="36">
        <f>SUM(H43:H102)</f>
        <v>0</v>
      </c>
      <c r="I108" s="36">
        <f>SUM(I43:I102)</f>
        <v>0</v>
      </c>
      <c r="J108" s="36">
        <f>SUM(J43:J102)</f>
        <v>0</v>
      </c>
      <c r="K108" s="36">
        <f>SUM(K43:K102)</f>
        <v>0</v>
      </c>
      <c r="L108" s="36">
        <f t="shared" ref="L108:U108" si="17">SUM(L43:L102)</f>
        <v>0</v>
      </c>
      <c r="M108" s="36">
        <f t="shared" si="17"/>
        <v>0</v>
      </c>
      <c r="N108" s="36">
        <f t="shared" si="17"/>
        <v>0</v>
      </c>
      <c r="O108" s="36">
        <f t="shared" si="17"/>
        <v>0</v>
      </c>
      <c r="P108" s="36">
        <f t="shared" si="17"/>
        <v>0</v>
      </c>
      <c r="Q108" s="36">
        <f t="shared" si="17"/>
        <v>0</v>
      </c>
      <c r="R108" s="36">
        <f t="shared" si="17"/>
        <v>0</v>
      </c>
      <c r="S108" s="36">
        <f t="shared" si="17"/>
        <v>0</v>
      </c>
      <c r="T108" s="36">
        <f t="shared" si="17"/>
        <v>0</v>
      </c>
    </row>
    <row r="109" s="3" customFormat="1" ht="21" hidden="1" customHeight="1" spans="1:20">
      <c r="A109" s="57" t="s">
        <v>349</v>
      </c>
      <c r="B109" s="58"/>
      <c r="C109" s="42" t="s">
        <v>350</v>
      </c>
      <c r="D109" s="42"/>
      <c r="E109" s="47" t="s">
        <v>351</v>
      </c>
      <c r="F109" s="42" t="s">
        <v>78</v>
      </c>
      <c r="G109" s="21" t="s">
        <v>352</v>
      </c>
      <c r="H109" s="23"/>
      <c r="I109" s="23"/>
      <c r="J109" s="22"/>
      <c r="K109" s="22">
        <f t="shared" ref="K109:K111" si="18">L109+O109+S109+T109</f>
        <v>0</v>
      </c>
      <c r="L109" s="22">
        <f t="shared" ref="L109:L111" si="19">M109+N109</f>
        <v>0</v>
      </c>
      <c r="M109" s="22"/>
      <c r="N109" s="22"/>
      <c r="O109" s="22">
        <f t="shared" ref="O109:O111" si="20">P109+Q109+R109</f>
        <v>0</v>
      </c>
      <c r="P109" s="22"/>
      <c r="Q109" s="22"/>
      <c r="R109" s="22"/>
      <c r="S109" s="22"/>
      <c r="T109" s="24"/>
    </row>
    <row r="110" s="3" customFormat="1" ht="21" hidden="1" customHeight="1" spans="1:20">
      <c r="A110" s="59"/>
      <c r="B110" s="60"/>
      <c r="C110" s="49" t="s">
        <v>353</v>
      </c>
      <c r="D110" s="50"/>
      <c r="E110" s="47" t="s">
        <v>354</v>
      </c>
      <c r="F110" s="42" t="s">
        <v>78</v>
      </c>
      <c r="G110" s="21" t="s">
        <v>355</v>
      </c>
      <c r="H110" s="23"/>
      <c r="I110" s="23"/>
      <c r="J110" s="22"/>
      <c r="K110" s="22">
        <f t="shared" si="18"/>
        <v>0</v>
      </c>
      <c r="L110" s="22">
        <f t="shared" si="19"/>
        <v>0</v>
      </c>
      <c r="M110" s="22"/>
      <c r="N110" s="22"/>
      <c r="O110" s="22">
        <f t="shared" si="20"/>
        <v>0</v>
      </c>
      <c r="P110" s="22"/>
      <c r="Q110" s="22"/>
      <c r="R110" s="22"/>
      <c r="S110" s="22"/>
      <c r="T110" s="24"/>
    </row>
    <row r="111" s="3" customFormat="1" ht="21" hidden="1" customHeight="1" spans="1:20">
      <c r="A111" s="59"/>
      <c r="B111" s="60"/>
      <c r="C111" s="49" t="s">
        <v>356</v>
      </c>
      <c r="D111" s="50"/>
      <c r="E111" s="47" t="s">
        <v>357</v>
      </c>
      <c r="F111" s="42" t="s">
        <v>78</v>
      </c>
      <c r="G111" s="21" t="s">
        <v>358</v>
      </c>
      <c r="H111" s="23"/>
      <c r="I111" s="23"/>
      <c r="J111" s="22"/>
      <c r="K111" s="22">
        <f t="shared" si="18"/>
        <v>0</v>
      </c>
      <c r="L111" s="22">
        <f t="shared" si="19"/>
        <v>0</v>
      </c>
      <c r="M111" s="22"/>
      <c r="N111" s="22"/>
      <c r="O111" s="22">
        <f t="shared" si="20"/>
        <v>0</v>
      </c>
      <c r="P111" s="22"/>
      <c r="Q111" s="22"/>
      <c r="R111" s="22"/>
      <c r="S111" s="22"/>
      <c r="T111" s="24"/>
    </row>
    <row r="112" s="3" customFormat="1" ht="16.15" hidden="1" customHeight="1" spans="1:20">
      <c r="A112" s="61"/>
      <c r="B112" s="62"/>
      <c r="C112" s="56" t="s">
        <v>130</v>
      </c>
      <c r="D112" s="56"/>
      <c r="E112" s="55"/>
      <c r="F112" s="56"/>
      <c r="G112" s="9" t="s">
        <v>359</v>
      </c>
      <c r="H112" s="36">
        <f t="shared" ref="H112:U112" si="21">SUM(H109:H111)</f>
        <v>0</v>
      </c>
      <c r="I112" s="36">
        <f t="shared" si="21"/>
        <v>0</v>
      </c>
      <c r="J112" s="36">
        <f t="shared" si="21"/>
        <v>0</v>
      </c>
      <c r="K112" s="36">
        <f t="shared" si="21"/>
        <v>0</v>
      </c>
      <c r="L112" s="36">
        <f t="shared" si="21"/>
        <v>0</v>
      </c>
      <c r="M112" s="36">
        <f t="shared" si="21"/>
        <v>0</v>
      </c>
      <c r="N112" s="36">
        <f t="shared" si="21"/>
        <v>0</v>
      </c>
      <c r="O112" s="36">
        <f t="shared" si="21"/>
        <v>0</v>
      </c>
      <c r="P112" s="36">
        <f t="shared" si="21"/>
        <v>0</v>
      </c>
      <c r="Q112" s="36">
        <f t="shared" si="21"/>
        <v>0</v>
      </c>
      <c r="R112" s="36">
        <f t="shared" si="21"/>
        <v>0</v>
      </c>
      <c r="S112" s="36">
        <f t="shared" si="21"/>
        <v>0</v>
      </c>
      <c r="T112" s="36">
        <f t="shared" si="21"/>
        <v>0</v>
      </c>
    </row>
    <row r="113" s="3" customFormat="1" ht="16.15" hidden="1" customHeight="1" spans="1:20">
      <c r="A113" s="11" t="s">
        <v>360</v>
      </c>
      <c r="B113" s="11"/>
      <c r="C113" s="9" t="s">
        <v>361</v>
      </c>
      <c r="D113" s="9"/>
      <c r="E113" s="14" t="s">
        <v>362</v>
      </c>
      <c r="F113" s="63" t="s">
        <v>363</v>
      </c>
      <c r="G113" s="21" t="s">
        <v>364</v>
      </c>
      <c r="H113" s="23"/>
      <c r="I113" s="23"/>
      <c r="J113" s="22"/>
      <c r="K113" s="22">
        <f t="shared" ref="K113:K124" si="22">L113+O113+S113+T113</f>
        <v>0</v>
      </c>
      <c r="L113" s="22">
        <f t="shared" ref="L113:L124" si="23">M113+N113</f>
        <v>0</v>
      </c>
      <c r="M113" s="22"/>
      <c r="N113" s="22"/>
      <c r="O113" s="22">
        <f t="shared" ref="O113:O124" si="24">P113+Q113+R113</f>
        <v>0</v>
      </c>
      <c r="P113" s="22"/>
      <c r="Q113" s="22"/>
      <c r="R113" s="22"/>
      <c r="S113" s="22"/>
      <c r="T113" s="24"/>
    </row>
    <row r="114" s="3" customFormat="1" ht="16.15" hidden="1" customHeight="1" spans="1:20">
      <c r="A114" s="11"/>
      <c r="B114" s="11"/>
      <c r="C114" s="9" t="s">
        <v>365</v>
      </c>
      <c r="D114" s="9"/>
      <c r="E114" s="14" t="s">
        <v>366</v>
      </c>
      <c r="F114" s="64"/>
      <c r="G114" s="21" t="s">
        <v>367</v>
      </c>
      <c r="H114" s="23"/>
      <c r="I114" s="23"/>
      <c r="J114" s="22"/>
      <c r="K114" s="22">
        <f t="shared" si="22"/>
        <v>0</v>
      </c>
      <c r="L114" s="22">
        <f t="shared" si="23"/>
        <v>0</v>
      </c>
      <c r="M114" s="22"/>
      <c r="N114" s="22"/>
      <c r="O114" s="22">
        <f t="shared" si="24"/>
        <v>0</v>
      </c>
      <c r="P114" s="22"/>
      <c r="Q114" s="22"/>
      <c r="R114" s="22"/>
      <c r="S114" s="22"/>
      <c r="T114" s="24"/>
    </row>
    <row r="115" s="3" customFormat="1" ht="16.15" hidden="1" customHeight="1" spans="1:20">
      <c r="A115" s="11"/>
      <c r="B115" s="11"/>
      <c r="C115" s="9" t="s">
        <v>368</v>
      </c>
      <c r="D115" s="9"/>
      <c r="E115" s="14" t="s">
        <v>369</v>
      </c>
      <c r="F115" s="64"/>
      <c r="G115" s="21" t="s">
        <v>370</v>
      </c>
      <c r="H115" s="23"/>
      <c r="I115" s="23"/>
      <c r="J115" s="22"/>
      <c r="K115" s="22">
        <f t="shared" si="22"/>
        <v>0</v>
      </c>
      <c r="L115" s="22">
        <f t="shared" si="23"/>
        <v>0</v>
      </c>
      <c r="M115" s="22"/>
      <c r="N115" s="22"/>
      <c r="O115" s="22">
        <f t="shared" si="24"/>
        <v>0</v>
      </c>
      <c r="P115" s="22"/>
      <c r="Q115" s="22"/>
      <c r="R115" s="22"/>
      <c r="S115" s="22"/>
      <c r="T115" s="24"/>
    </row>
    <row r="116" s="3" customFormat="1" ht="16.15" hidden="1" customHeight="1" spans="1:20">
      <c r="A116" s="11"/>
      <c r="B116" s="11"/>
      <c r="C116" s="9" t="s">
        <v>371</v>
      </c>
      <c r="D116" s="9"/>
      <c r="E116" s="14" t="s">
        <v>372</v>
      </c>
      <c r="F116" s="64"/>
      <c r="G116" s="21" t="s">
        <v>373</v>
      </c>
      <c r="H116" s="23"/>
      <c r="I116" s="23"/>
      <c r="J116" s="22"/>
      <c r="K116" s="22">
        <f t="shared" si="22"/>
        <v>0</v>
      </c>
      <c r="L116" s="22">
        <f t="shared" si="23"/>
        <v>0</v>
      </c>
      <c r="M116" s="22"/>
      <c r="N116" s="22"/>
      <c r="O116" s="22">
        <f t="shared" si="24"/>
        <v>0</v>
      </c>
      <c r="P116" s="22"/>
      <c r="Q116" s="22"/>
      <c r="R116" s="22"/>
      <c r="S116" s="22"/>
      <c r="T116" s="24"/>
    </row>
    <row r="117" s="3" customFormat="1" ht="16.15" hidden="1" customHeight="1" spans="1:20">
      <c r="A117" s="11"/>
      <c r="B117" s="11"/>
      <c r="C117" s="9" t="s">
        <v>374</v>
      </c>
      <c r="D117" s="9"/>
      <c r="E117" s="14" t="s">
        <v>375</v>
      </c>
      <c r="F117" s="64"/>
      <c r="G117" s="21" t="s">
        <v>376</v>
      </c>
      <c r="H117" s="23"/>
      <c r="I117" s="23"/>
      <c r="J117" s="22"/>
      <c r="K117" s="22">
        <f t="shared" si="22"/>
        <v>0</v>
      </c>
      <c r="L117" s="22">
        <f t="shared" si="23"/>
        <v>0</v>
      </c>
      <c r="M117" s="22"/>
      <c r="N117" s="22"/>
      <c r="O117" s="22">
        <f t="shared" si="24"/>
        <v>0</v>
      </c>
      <c r="P117" s="22"/>
      <c r="Q117" s="22"/>
      <c r="R117" s="22"/>
      <c r="S117" s="22"/>
      <c r="T117" s="24"/>
    </row>
    <row r="118" s="3" customFormat="1" ht="16.15" hidden="1" customHeight="1" spans="1:20">
      <c r="A118" s="11"/>
      <c r="B118" s="11"/>
      <c r="C118" s="9" t="s">
        <v>377</v>
      </c>
      <c r="D118" s="9"/>
      <c r="E118" s="14" t="s">
        <v>378</v>
      </c>
      <c r="F118" s="64"/>
      <c r="G118" s="21" t="s">
        <v>379</v>
      </c>
      <c r="H118" s="23"/>
      <c r="I118" s="23"/>
      <c r="J118" s="22"/>
      <c r="K118" s="22">
        <f t="shared" si="22"/>
        <v>0</v>
      </c>
      <c r="L118" s="22">
        <f t="shared" si="23"/>
        <v>0</v>
      </c>
      <c r="M118" s="22"/>
      <c r="N118" s="22"/>
      <c r="O118" s="22">
        <f t="shared" si="24"/>
        <v>0</v>
      </c>
      <c r="P118" s="22"/>
      <c r="Q118" s="22"/>
      <c r="R118" s="22"/>
      <c r="S118" s="22"/>
      <c r="T118" s="24"/>
    </row>
    <row r="119" s="3" customFormat="1" ht="16.15" hidden="1" customHeight="1" spans="1:20">
      <c r="A119" s="11"/>
      <c r="B119" s="11"/>
      <c r="C119" s="9" t="s">
        <v>380</v>
      </c>
      <c r="D119" s="9"/>
      <c r="E119" s="14" t="s">
        <v>381</v>
      </c>
      <c r="F119" s="64"/>
      <c r="G119" s="21" t="s">
        <v>382</v>
      </c>
      <c r="H119" s="23"/>
      <c r="I119" s="23"/>
      <c r="J119" s="22"/>
      <c r="K119" s="22">
        <f t="shared" si="22"/>
        <v>0</v>
      </c>
      <c r="L119" s="22">
        <f t="shared" si="23"/>
        <v>0</v>
      </c>
      <c r="M119" s="22"/>
      <c r="N119" s="22"/>
      <c r="O119" s="22">
        <f t="shared" si="24"/>
        <v>0</v>
      </c>
      <c r="P119" s="22"/>
      <c r="Q119" s="22"/>
      <c r="R119" s="22"/>
      <c r="S119" s="22"/>
      <c r="T119" s="24"/>
    </row>
    <row r="120" s="3" customFormat="1" ht="16.15" hidden="1" customHeight="1" spans="1:20">
      <c r="A120" s="11"/>
      <c r="B120" s="11"/>
      <c r="C120" s="65" t="s">
        <v>383</v>
      </c>
      <c r="D120" s="66"/>
      <c r="E120" s="14" t="s">
        <v>384</v>
      </c>
      <c r="F120" s="64"/>
      <c r="G120" s="21" t="s">
        <v>385</v>
      </c>
      <c r="H120" s="23"/>
      <c r="I120" s="23"/>
      <c r="J120" s="22"/>
      <c r="K120" s="22">
        <f t="shared" si="22"/>
        <v>0</v>
      </c>
      <c r="L120" s="22">
        <f t="shared" si="23"/>
        <v>0</v>
      </c>
      <c r="M120" s="22"/>
      <c r="N120" s="22"/>
      <c r="O120" s="22">
        <f t="shared" si="24"/>
        <v>0</v>
      </c>
      <c r="P120" s="22"/>
      <c r="Q120" s="22"/>
      <c r="R120" s="22"/>
      <c r="S120" s="22"/>
      <c r="T120" s="24"/>
    </row>
    <row r="121" s="3" customFormat="1" ht="16.15" hidden="1" customHeight="1" spans="1:20">
      <c r="A121" s="11"/>
      <c r="B121" s="11"/>
      <c r="C121" s="65" t="s">
        <v>386</v>
      </c>
      <c r="D121" s="66"/>
      <c r="E121" s="14" t="s">
        <v>387</v>
      </c>
      <c r="F121" s="64"/>
      <c r="G121" s="21" t="s">
        <v>388</v>
      </c>
      <c r="H121" s="23"/>
      <c r="I121" s="23"/>
      <c r="J121" s="22"/>
      <c r="K121" s="22">
        <f t="shared" si="22"/>
        <v>0</v>
      </c>
      <c r="L121" s="22">
        <f t="shared" si="23"/>
        <v>0</v>
      </c>
      <c r="M121" s="22"/>
      <c r="N121" s="22"/>
      <c r="O121" s="22">
        <f t="shared" si="24"/>
        <v>0</v>
      </c>
      <c r="P121" s="22"/>
      <c r="Q121" s="22"/>
      <c r="R121" s="22"/>
      <c r="S121" s="22"/>
      <c r="T121" s="24"/>
    </row>
    <row r="122" s="3" customFormat="1" ht="16.15" hidden="1" customHeight="1" spans="1:20">
      <c r="A122" s="11"/>
      <c r="B122" s="11"/>
      <c r="C122" s="67" t="s">
        <v>389</v>
      </c>
      <c r="D122" s="68"/>
      <c r="E122" s="55" t="s">
        <v>390</v>
      </c>
      <c r="F122" s="64"/>
      <c r="G122" s="21" t="s">
        <v>391</v>
      </c>
      <c r="H122" s="23"/>
      <c r="I122" s="23"/>
      <c r="J122" s="22"/>
      <c r="K122" s="22">
        <f t="shared" si="22"/>
        <v>0</v>
      </c>
      <c r="L122" s="22">
        <f t="shared" si="23"/>
        <v>0</v>
      </c>
      <c r="M122" s="22"/>
      <c r="N122" s="22"/>
      <c r="O122" s="22">
        <f t="shared" si="24"/>
        <v>0</v>
      </c>
      <c r="P122" s="22"/>
      <c r="Q122" s="22"/>
      <c r="R122" s="22"/>
      <c r="S122" s="22"/>
      <c r="T122" s="24"/>
    </row>
    <row r="123" s="3" customFormat="1" ht="16.15" hidden="1" customHeight="1" spans="1:20">
      <c r="A123" s="11"/>
      <c r="B123" s="11"/>
      <c r="C123" s="67" t="s">
        <v>392</v>
      </c>
      <c r="D123" s="68"/>
      <c r="E123" s="55" t="s">
        <v>393</v>
      </c>
      <c r="F123" s="64"/>
      <c r="G123" s="21" t="s">
        <v>394</v>
      </c>
      <c r="H123" s="23"/>
      <c r="I123" s="23"/>
      <c r="J123" s="22"/>
      <c r="K123" s="22">
        <f t="shared" si="22"/>
        <v>0</v>
      </c>
      <c r="L123" s="22">
        <f t="shared" si="23"/>
        <v>0</v>
      </c>
      <c r="M123" s="22"/>
      <c r="N123" s="22"/>
      <c r="O123" s="22">
        <f t="shared" si="24"/>
        <v>0</v>
      </c>
      <c r="P123" s="22"/>
      <c r="Q123" s="22"/>
      <c r="R123" s="22"/>
      <c r="S123" s="22"/>
      <c r="T123" s="24"/>
    </row>
    <row r="124" s="3" customFormat="1" ht="16.15" hidden="1" customHeight="1" spans="1:20">
      <c r="A124" s="11"/>
      <c r="B124" s="11"/>
      <c r="C124" s="56" t="s">
        <v>395</v>
      </c>
      <c r="D124" s="56"/>
      <c r="E124" s="69"/>
      <c r="F124" s="10"/>
      <c r="G124" s="21"/>
      <c r="H124" s="23"/>
      <c r="I124" s="23"/>
      <c r="J124" s="22"/>
      <c r="K124" s="22">
        <f t="shared" si="22"/>
        <v>0</v>
      </c>
      <c r="L124" s="22">
        <f t="shared" si="23"/>
        <v>0</v>
      </c>
      <c r="M124" s="22"/>
      <c r="N124" s="22"/>
      <c r="O124" s="22">
        <f t="shared" si="24"/>
        <v>0</v>
      </c>
      <c r="P124" s="22"/>
      <c r="Q124" s="22"/>
      <c r="R124" s="22"/>
      <c r="S124" s="22"/>
      <c r="T124" s="24"/>
    </row>
    <row r="125" s="3" customFormat="1" ht="16.15" hidden="1" customHeight="1" spans="1:20">
      <c r="A125" s="11"/>
      <c r="B125" s="11"/>
      <c r="C125" s="9" t="s">
        <v>130</v>
      </c>
      <c r="D125" s="9"/>
      <c r="E125" s="14"/>
      <c r="F125" s="9"/>
      <c r="G125" s="9" t="s">
        <v>396</v>
      </c>
      <c r="H125" s="36">
        <f t="shared" ref="H125:U125" si="25">SUM(H113:H124)</f>
        <v>0</v>
      </c>
      <c r="I125" s="36">
        <f t="shared" si="25"/>
        <v>0</v>
      </c>
      <c r="J125" s="36">
        <f t="shared" si="25"/>
        <v>0</v>
      </c>
      <c r="K125" s="36">
        <f t="shared" si="25"/>
        <v>0</v>
      </c>
      <c r="L125" s="36">
        <f t="shared" si="25"/>
        <v>0</v>
      </c>
      <c r="M125" s="36">
        <f t="shared" si="25"/>
        <v>0</v>
      </c>
      <c r="N125" s="36">
        <f t="shared" si="25"/>
        <v>0</v>
      </c>
      <c r="O125" s="36">
        <f t="shared" si="25"/>
        <v>0</v>
      </c>
      <c r="P125" s="36">
        <f t="shared" si="25"/>
        <v>0</v>
      </c>
      <c r="Q125" s="36">
        <f t="shared" si="25"/>
        <v>0</v>
      </c>
      <c r="R125" s="36">
        <f t="shared" si="25"/>
        <v>0</v>
      </c>
      <c r="S125" s="36">
        <f t="shared" si="25"/>
        <v>0</v>
      </c>
      <c r="T125" s="36">
        <f t="shared" si="25"/>
        <v>0</v>
      </c>
    </row>
    <row r="126" s="4" customFormat="1" ht="25" customHeight="1" spans="1:20">
      <c r="A126" s="9" t="s">
        <v>397</v>
      </c>
      <c r="B126" s="9"/>
      <c r="C126" s="9"/>
      <c r="D126" s="9"/>
      <c r="E126" s="14"/>
      <c r="F126" s="9"/>
      <c r="G126" s="70"/>
      <c r="H126" s="71">
        <f>H39+H42+H108+H112+H125</f>
        <v>153624.31</v>
      </c>
      <c r="I126" s="71">
        <f t="shared" ref="I126:U126" si="26">I39+I42+I108+I112+I125</f>
        <v>153624.31</v>
      </c>
      <c r="J126" s="71">
        <f t="shared" si="26"/>
        <v>864871808.26</v>
      </c>
      <c r="K126" s="71">
        <f t="shared" si="26"/>
        <v>22675236.71</v>
      </c>
      <c r="L126" s="71">
        <f t="shared" si="26"/>
        <v>8091719.57</v>
      </c>
      <c r="M126" s="71">
        <f t="shared" si="26"/>
        <v>1833461.52</v>
      </c>
      <c r="N126" s="71">
        <f t="shared" si="26"/>
        <v>6258258.05</v>
      </c>
      <c r="O126" s="71">
        <f t="shared" si="26"/>
        <v>6100754.77</v>
      </c>
      <c r="P126" s="71">
        <f t="shared" si="26"/>
        <v>4878686.32</v>
      </c>
      <c r="Q126" s="71">
        <f t="shared" si="26"/>
        <v>109581.28</v>
      </c>
      <c r="R126" s="71">
        <f t="shared" si="26"/>
        <v>1112487.17</v>
      </c>
      <c r="S126" s="71">
        <f t="shared" si="26"/>
        <v>0</v>
      </c>
      <c r="T126" s="71">
        <f t="shared" si="26"/>
        <v>8482762.37</v>
      </c>
    </row>
    <row r="127" s="5" customFormat="1" ht="25" customHeight="1" spans="1:20">
      <c r="A127" s="72" t="s">
        <v>398</v>
      </c>
      <c r="B127" s="72"/>
      <c r="C127" s="72"/>
      <c r="D127" s="72"/>
      <c r="E127" s="73"/>
      <c r="F127" s="72"/>
      <c r="G127" s="74"/>
      <c r="H127" s="75"/>
      <c r="I127" s="75"/>
      <c r="J127" s="71"/>
      <c r="K127" s="71"/>
      <c r="L127" s="71">
        <f>M127+N127</f>
        <v>3426245.89</v>
      </c>
      <c r="M127" s="71">
        <f>-2818.13+1103.55</f>
        <v>-1714.58</v>
      </c>
      <c r="N127" s="71">
        <f>2499153.49+928806.98</f>
        <v>3427960.47</v>
      </c>
      <c r="O127" s="36">
        <f>P127+Q127+R127</f>
        <v>4503349.72</v>
      </c>
      <c r="P127" s="71">
        <f>1109354.33+3393995.39</f>
        <v>4503349.72</v>
      </c>
      <c r="Q127" s="71"/>
      <c r="R127" s="71"/>
      <c r="S127" s="71"/>
      <c r="T127" s="71"/>
    </row>
    <row r="128" s="5" customFormat="1" ht="25" customHeight="1" spans="1:20">
      <c r="A128" s="72" t="s">
        <v>399</v>
      </c>
      <c r="B128" s="72"/>
      <c r="C128" s="72"/>
      <c r="D128" s="72"/>
      <c r="E128" s="73"/>
      <c r="F128" s="72"/>
      <c r="G128" s="74"/>
      <c r="H128" s="75"/>
      <c r="I128" s="75"/>
      <c r="J128" s="71"/>
      <c r="K128" s="71"/>
      <c r="L128" s="71">
        <v>2496335.36</v>
      </c>
      <c r="M128" s="71">
        <v>-2818.13</v>
      </c>
      <c r="N128" s="71">
        <v>2499153.49</v>
      </c>
      <c r="O128" s="36">
        <f>P128+Q128+R128</f>
        <v>3393995.39</v>
      </c>
      <c r="P128" s="71">
        <v>3393995.39</v>
      </c>
      <c r="Q128" s="71"/>
      <c r="R128" s="71"/>
      <c r="S128" s="71"/>
      <c r="T128" s="71"/>
    </row>
    <row r="129" s="5" customFormat="1" ht="25" customHeight="1" spans="1:20">
      <c r="A129" s="72" t="s">
        <v>400</v>
      </c>
      <c r="B129" s="72"/>
      <c r="C129" s="72"/>
      <c r="D129" s="72"/>
      <c r="E129" s="73"/>
      <c r="F129" s="72"/>
      <c r="G129" s="74"/>
      <c r="H129" s="75"/>
      <c r="I129" s="75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</row>
    <row r="130" s="5" customFormat="1" ht="25" customHeight="1" spans="1:20">
      <c r="A130" s="72" t="s">
        <v>401</v>
      </c>
      <c r="B130" s="72"/>
      <c r="C130" s="72"/>
      <c r="D130" s="72"/>
      <c r="E130" s="73"/>
      <c r="F130" s="72"/>
      <c r="G130" s="74"/>
      <c r="H130" s="75">
        <f t="shared" ref="H130:U130" si="27">H126-H127+H128-H129</f>
        <v>153624.31</v>
      </c>
      <c r="I130" s="75">
        <f t="shared" si="27"/>
        <v>153624.31</v>
      </c>
      <c r="J130" s="75">
        <f t="shared" si="27"/>
        <v>864871808.26</v>
      </c>
      <c r="K130" s="76">
        <f t="shared" si="27"/>
        <v>22675236.71</v>
      </c>
      <c r="L130" s="76">
        <f t="shared" si="27"/>
        <v>7161809.04</v>
      </c>
      <c r="M130" s="76">
        <f t="shared" si="27"/>
        <v>1832357.97</v>
      </c>
      <c r="N130" s="76">
        <f t="shared" si="27"/>
        <v>5329451.07</v>
      </c>
      <c r="O130" s="76">
        <f t="shared" si="27"/>
        <v>4991400.44</v>
      </c>
      <c r="P130" s="76">
        <f t="shared" si="27"/>
        <v>3769331.99</v>
      </c>
      <c r="Q130" s="75">
        <f t="shared" si="27"/>
        <v>109581.28</v>
      </c>
      <c r="R130" s="75">
        <f t="shared" si="27"/>
        <v>1112487.17</v>
      </c>
      <c r="S130" s="75">
        <f t="shared" si="27"/>
        <v>0</v>
      </c>
      <c r="T130" s="75">
        <f t="shared" si="27"/>
        <v>8482762.37</v>
      </c>
    </row>
    <row r="131" spans="1:20"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</row>
    <row r="132" ht="25" customHeight="1" spans="1:20">
      <c r="A132" s="78" t="s">
        <v>402</v>
      </c>
      <c r="B132" s="4"/>
      <c r="C132" s="4"/>
      <c r="D132" s="4"/>
      <c r="E132" s="79"/>
      <c r="F132" s="3"/>
      <c r="G132" s="4"/>
      <c r="H132" s="4"/>
      <c r="J132" s="7"/>
      <c r="K132" s="7"/>
      <c r="L132" s="77"/>
      <c r="M132" s="77"/>
      <c r="N132" s="77"/>
      <c r="O132" s="77"/>
      <c r="P132" s="77"/>
      <c r="Q132" s="7"/>
      <c r="R132" s="7"/>
      <c r="S132" s="7"/>
      <c r="T132" s="7"/>
    </row>
    <row r="133" ht="25" customHeight="1" spans="1:20">
      <c r="A133" s="78"/>
      <c r="B133" s="4" t="s">
        <v>403</v>
      </c>
      <c r="C133" s="4"/>
      <c r="D133" s="4"/>
      <c r="E133" s="79"/>
      <c r="F133" s="3"/>
      <c r="G133" s="4"/>
      <c r="H133" s="4"/>
    </row>
    <row r="135" spans="1:20">
      <c r="L135" s="80"/>
    </row>
  </sheetData>
  <mergeCells count="123">
    <mergeCell ref="A1:T1"/>
    <mergeCell ref="A2:D2"/>
    <mergeCell ref="A3:D3"/>
    <mergeCell ref="C8:D8"/>
    <mergeCell ref="C20:D20"/>
    <mergeCell ref="C21:D21"/>
    <mergeCell ref="C22:D22"/>
    <mergeCell ref="C23:D23"/>
    <mergeCell ref="C24:D24"/>
    <mergeCell ref="C25:D25"/>
    <mergeCell ref="C26:D26"/>
    <mergeCell ref="C33:D33"/>
    <mergeCell ref="C34:D34"/>
    <mergeCell ref="C35:D35"/>
    <mergeCell ref="C36:D36"/>
    <mergeCell ref="C37:D37"/>
    <mergeCell ref="C38:D38"/>
    <mergeCell ref="B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A126:D126"/>
    <mergeCell ref="A127:D127"/>
    <mergeCell ref="A128:D128"/>
    <mergeCell ref="A129:D129"/>
    <mergeCell ref="A130:D130"/>
    <mergeCell ref="A4:A39"/>
    <mergeCell ref="B4:B21"/>
    <mergeCell ref="B22:B32"/>
    <mergeCell ref="B33:B36"/>
    <mergeCell ref="C4:C5"/>
    <mergeCell ref="C6:C7"/>
    <mergeCell ref="C9:C10"/>
    <mergeCell ref="C11:C19"/>
    <mergeCell ref="C27:C29"/>
    <mergeCell ref="C30:C32"/>
    <mergeCell ref="A40:B42"/>
    <mergeCell ref="A43:B108"/>
    <mergeCell ref="A109:B112"/>
    <mergeCell ref="A113:B125"/>
  </mergeCells>
  <pageMargins left="0.196527777777778" right="0.196527777777778" top="0.590277777777778" bottom="0.472222222222222" header="0.31496062992126" footer="0.31496062992126"/>
  <pageSetup paperSize="9" scale="4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表2清算表-对外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何荣勋</dc:creator>
  <cp:lastModifiedBy>周小青</cp:lastModifiedBy>
  <dcterms:created xsi:type="dcterms:W3CDTF">2019-09-12T13:42:00Z</dcterms:created>
  <cp:lastPrinted>2019-09-26T07:40:00Z</cp:lastPrinted>
  <dcterms:modified xsi:type="dcterms:W3CDTF">2026-08-20T06:13:36Z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50659ADBFAC94FE9A912714D48E57599</vt:lpwstr>
  </property>
  <property fmtid="{D5CDD505-2E9C-101B-9397-08002B2CF9AE}" pid="5" name="CalculationRule">
    <vt:i4>0</vt:i4>
  </property>
</Properties>
</file>