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0" windowWidth="18255" windowHeight="11595" firstSheet="4" activeTab="8"/>
  </bookViews>
  <sheets>
    <sheet name="收入支出决算总表" sheetId="1" r:id="rId1"/>
    <sheet name="收入决算表" sheetId="2" r:id="rId2"/>
    <sheet name="支出决算表" sheetId="3" r:id="rId3"/>
    <sheet name="财政拨款收入支出决算总表" sheetId="4" r:id="rId4"/>
    <sheet name="一般公共预算财政拨款支出决算表" sheetId="5" r:id="rId5"/>
    <sheet name="一般公共预算财政拨款基本支出决算表" sheetId="6" r:id="rId6"/>
    <sheet name="三公经费" sheetId="7" r:id="rId7"/>
    <sheet name="政府性基金" sheetId="8" r:id="rId8"/>
    <sheet name="资产负债表" sheetId="9" r:id="rId9"/>
  </sheets>
  <definedNames>
    <definedName name="_xlnm.Print_Titles" localSheetId="5">一般公共预算财政拨款基本支出决算表!$1:$7</definedName>
  </definedNames>
  <calcPr calcId="124519"/>
</workbook>
</file>

<file path=xl/calcChain.xml><?xml version="1.0" encoding="utf-8"?>
<calcChain xmlns="http://schemas.openxmlformats.org/spreadsheetml/2006/main">
  <c r="F61" i="6"/>
  <c r="E50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1"/>
  <c r="D50" s="1"/>
  <c r="D52"/>
  <c r="D53"/>
  <c r="D54"/>
  <c r="D55"/>
  <c r="D56"/>
  <c r="D57"/>
  <c r="D58"/>
  <c r="D59"/>
  <c r="D60"/>
  <c r="D62"/>
  <c r="D63"/>
  <c r="D64"/>
  <c r="D65"/>
  <c r="D66"/>
  <c r="D67"/>
  <c r="D68"/>
  <c r="D23"/>
  <c r="F22"/>
  <c r="E8"/>
  <c r="D10"/>
  <c r="D11"/>
  <c r="D12"/>
  <c r="D13"/>
  <c r="D14"/>
  <c r="D15"/>
  <c r="D16"/>
  <c r="D17"/>
  <c r="D18"/>
  <c r="D19"/>
  <c r="D20"/>
  <c r="D21"/>
  <c r="D9"/>
  <c r="E22" i="5"/>
  <c r="E21" s="1"/>
  <c r="E20" s="1"/>
  <c r="G21"/>
  <c r="F21"/>
  <c r="G20"/>
  <c r="F20"/>
  <c r="G18"/>
  <c r="F18"/>
  <c r="E19" s="1"/>
  <c r="E18" s="1"/>
  <c r="G16"/>
  <c r="F16"/>
  <c r="E15"/>
  <c r="E14"/>
  <c r="G13"/>
  <c r="G12" s="1"/>
  <c r="G23" s="1"/>
  <c r="F13"/>
  <c r="E11"/>
  <c r="E10"/>
  <c r="E9"/>
  <c r="G8"/>
  <c r="F8"/>
  <c r="E8"/>
  <c r="E7" s="1"/>
  <c r="G7"/>
  <c r="F7"/>
  <c r="F13" i="3"/>
  <c r="F12" s="1"/>
  <c r="G13"/>
  <c r="E22"/>
  <c r="J21"/>
  <c r="I21"/>
  <c r="I20" s="1"/>
  <c r="H21"/>
  <c r="H20" s="1"/>
  <c r="G21"/>
  <c r="F21"/>
  <c r="E21"/>
  <c r="E20" s="1"/>
  <c r="J20"/>
  <c r="G20"/>
  <c r="F20"/>
  <c r="J18"/>
  <c r="I18"/>
  <c r="H18"/>
  <c r="G18"/>
  <c r="F18"/>
  <c r="J16"/>
  <c r="I16"/>
  <c r="H16"/>
  <c r="G16"/>
  <c r="F16"/>
  <c r="E15"/>
  <c r="E14"/>
  <c r="E13" s="1"/>
  <c r="J13"/>
  <c r="J12" s="1"/>
  <c r="I13"/>
  <c r="I12" s="1"/>
  <c r="H13"/>
  <c r="H12" s="1"/>
  <c r="E11"/>
  <c r="E10"/>
  <c r="E9"/>
  <c r="J8"/>
  <c r="J7" s="1"/>
  <c r="I8"/>
  <c r="H8"/>
  <c r="H7" s="1"/>
  <c r="G8"/>
  <c r="G7" s="1"/>
  <c r="F8"/>
  <c r="F7" s="1"/>
  <c r="I7"/>
  <c r="E22" i="2"/>
  <c r="E21" s="1"/>
  <c r="E20" s="1"/>
  <c r="E15"/>
  <c r="E14"/>
  <c r="E10"/>
  <c r="E11"/>
  <c r="E9"/>
  <c r="F21"/>
  <c r="F20" s="1"/>
  <c r="G21"/>
  <c r="H21"/>
  <c r="I21"/>
  <c r="J21"/>
  <c r="J20" s="1"/>
  <c r="K21"/>
  <c r="G20"/>
  <c r="H20"/>
  <c r="I20"/>
  <c r="K20"/>
  <c r="F18"/>
  <c r="E19" s="1"/>
  <c r="E18" s="1"/>
  <c r="G18"/>
  <c r="H18"/>
  <c r="I18"/>
  <c r="J18"/>
  <c r="K18"/>
  <c r="F16"/>
  <c r="G16"/>
  <c r="H16"/>
  <c r="I16"/>
  <c r="I12" s="1"/>
  <c r="J16"/>
  <c r="K16"/>
  <c r="F13"/>
  <c r="G13"/>
  <c r="H13"/>
  <c r="H12" s="1"/>
  <c r="I13"/>
  <c r="J13"/>
  <c r="K13"/>
  <c r="G12"/>
  <c r="F8"/>
  <c r="G8"/>
  <c r="H8"/>
  <c r="I8"/>
  <c r="I7" s="1"/>
  <c r="J8"/>
  <c r="K8"/>
  <c r="F7"/>
  <c r="G7"/>
  <c r="H7"/>
  <c r="J7"/>
  <c r="K7"/>
  <c r="E5" i="9"/>
  <c r="D5"/>
  <c r="D23" i="4"/>
  <c r="D13"/>
  <c r="D12"/>
  <c r="D61" i="6" l="1"/>
  <c r="F69"/>
  <c r="D8"/>
  <c r="D22"/>
  <c r="E69"/>
  <c r="F12" i="5"/>
  <c r="F23" s="1"/>
  <c r="E17"/>
  <c r="E16" s="1"/>
  <c r="E13"/>
  <c r="G12" i="3"/>
  <c r="E8"/>
  <c r="E7" s="1"/>
  <c r="E19"/>
  <c r="E18" s="1"/>
  <c r="E17"/>
  <c r="E16" s="1"/>
  <c r="E12" s="1"/>
  <c r="E17" i="2"/>
  <c r="E16" s="1"/>
  <c r="K12"/>
  <c r="E13"/>
  <c r="E12" s="1"/>
  <c r="E8"/>
  <c r="E7" s="1"/>
  <c r="H6"/>
  <c r="G6"/>
  <c r="J12"/>
  <c r="F12"/>
  <c r="F6" s="1"/>
  <c r="J6"/>
  <c r="K6"/>
  <c r="I6"/>
  <c r="F8" i="7"/>
  <c r="B8" s="1"/>
  <c r="E8"/>
  <c r="A8" s="1"/>
  <c r="B30" i="4"/>
  <c r="F6" i="3"/>
  <c r="G6"/>
  <c r="E26" i="4"/>
  <c r="E30" s="1"/>
  <c r="B26"/>
  <c r="D26" i="1"/>
  <c r="D29" s="1"/>
  <c r="B26"/>
  <c r="B29" s="1"/>
  <c r="D69" i="6" l="1"/>
  <c r="E12" i="5"/>
  <c r="E23" s="1"/>
  <c r="E6" i="2"/>
  <c r="E6" i="3"/>
  <c r="D26" i="4"/>
  <c r="D30" s="1"/>
  <c r="I6" i="3" l="1"/>
  <c r="J6"/>
  <c r="H6" l="1"/>
</calcChain>
</file>

<file path=xl/sharedStrings.xml><?xml version="1.0" encoding="utf-8"?>
<sst xmlns="http://schemas.openxmlformats.org/spreadsheetml/2006/main" count="449" uniqueCount="217">
  <si>
    <t>单位：万元</t>
  </si>
  <si>
    <t>收入</t>
  </si>
  <si>
    <t>支出</t>
  </si>
  <si>
    <t>项目</t>
  </si>
  <si>
    <t>决算数</t>
  </si>
  <si>
    <t>一、财政拨款收入</t>
  </si>
  <si>
    <t>一、一般公共服务支出</t>
  </si>
  <si>
    <t>　　其中：政府性基金预算财政拨款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</si>
  <si>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</si>
  <si>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</si>
  <si>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</si>
  <si>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</si>
  <si>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</si>
  <si>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</si>
  <si>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</si>
  <si>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</si>
  <si>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</si>
  <si>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　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</si>
  <si>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</si>
  <si>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</si>
  <si>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</si>
  <si>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</si>
  <si>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</si>
  <si>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</si>
  <si>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</si>
  <si>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</si>
  <si>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</si>
  <si>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</si>
  <si>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</si>
  <si>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</si>
  <si>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</si>
  <si>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</si>
  <si>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</si>
  <si>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</si>
  <si>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</si>
  <si>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</si>
  <si>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</si>
  <si>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</si>
  <si>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</si>
  <si>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</si>
  <si>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</si>
  <si>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</si>
  <si>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</si>
  <si>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</si>
  <si>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</si>
  <si>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</si>
  <si>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</t>
  </si>
  <si>
    <t>科目编码</t>
  </si>
  <si>
    <t>科目名称</t>
  </si>
  <si>
    <t>类</t>
  </si>
  <si>
    <t>款</t>
  </si>
  <si>
    <t>项</t>
  </si>
  <si>
    <t>合计</t>
  </si>
  <si>
    <t>基本支出</t>
  </si>
  <si>
    <t>项目支出</t>
  </si>
  <si>
    <t>上缴上级支出</t>
  </si>
  <si>
    <t>经营支出</t>
  </si>
  <si>
    <t>对附属单位补助支出</t>
  </si>
  <si>
    <t>收入决算数</t>
  </si>
  <si>
    <t>支出决算数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</si>
  <si>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</si>
  <si>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</si>
  <si>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</si>
  <si>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</si>
  <si>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</si>
  <si>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</si>
  <si>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    一般公共预算财政拨款</t>
  </si>
  <si>
    <t xml:space="preserve">      政府性基金预算财政拨款</t>
  </si>
  <si>
    <t>一般公共预算财政拨款支出决算数</t>
  </si>
  <si>
    <t xml:space="preserve">  单位：万元</t>
  </si>
  <si>
    <t>基本支出决算数</t>
  </si>
  <si>
    <t>经济分类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</si>
  <si>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</si>
  <si>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</si>
  <si>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</si>
  <si>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</si>
  <si>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</si>
  <si>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</si>
  <si>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</si>
  <si>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</si>
  <si>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</si>
  <si>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</si>
  <si>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</si>
  <si>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</si>
  <si>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</si>
  <si>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</si>
  <si>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</si>
  <si>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</si>
  <si>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</si>
  <si>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</si>
  <si>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</si>
  <si>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</si>
  <si>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</si>
  <si>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</si>
  <si>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</si>
  <si>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</si>
  <si>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</si>
  <si>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</si>
  <si>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</si>
  <si>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</si>
  <si>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</si>
  <si>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</si>
  <si>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</si>
  <si>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</si>
  <si>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</si>
  <si>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</si>
  <si>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</si>
  <si>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</si>
  <si>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</si>
  <si>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</si>
  <si>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</si>
  <si>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</si>
  <si>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</si>
  <si>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</si>
  <si>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助学金</t>
  </si>
  <si>
    <t xml:space="preserve">  奖励金</t>
  </si>
  <si>
    <t xml:space="preserve">  住房公积金</t>
  </si>
  <si>
    <t xml:space="preserve">  办公设备购置</t>
  </si>
  <si>
    <t xml:space="preserve">  专用设备购置</t>
  </si>
  <si>
    <t xml:space="preserve">  信息网络及软件购置更新</t>
  </si>
  <si>
    <t xml:space="preserve">  公务用车购置</t>
  </si>
  <si>
    <t xml:space="preserve">  其他交通工具购置</t>
  </si>
  <si>
    <t xml:space="preserve">  其他资本性支出</t>
  </si>
  <si>
    <t>一般公共预算财政拨款“三公”经费</t>
  </si>
  <si>
    <t>因公出国</t>
  </si>
  <si>
    <t>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</si>
  <si>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</si>
  <si>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</si>
  <si>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</si>
  <si>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</si>
  <si>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</si>
  <si>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</si>
  <si>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预算数</t>
  </si>
  <si>
    <t>政府性基金预算财政拨款支出决算数</t>
  </si>
  <si>
    <t>机关运行
经费决算表</t>
    <phoneticPr fontId="2" type="noConversion"/>
  </si>
  <si>
    <t>05</t>
    <phoneticPr fontId="2" type="noConversion"/>
  </si>
  <si>
    <t>208</t>
    <phoneticPr fontId="2" type="noConversion"/>
  </si>
  <si>
    <t>02</t>
    <phoneticPr fontId="2" type="noConversion"/>
  </si>
  <si>
    <t>210</t>
    <phoneticPr fontId="2" type="noConversion"/>
  </si>
  <si>
    <t>03</t>
    <phoneticPr fontId="2" type="noConversion"/>
  </si>
  <si>
    <t>08</t>
    <phoneticPr fontId="2" type="noConversion"/>
  </si>
  <si>
    <t>210</t>
    <phoneticPr fontId="2" type="noConversion"/>
  </si>
  <si>
    <t>04</t>
    <phoneticPr fontId="2" type="noConversion"/>
  </si>
  <si>
    <t>社会保障和就业支出</t>
  </si>
  <si>
    <t>行政事业单位离退休</t>
  </si>
  <si>
    <t xml:space="preserve">  事业单位离退休</t>
  </si>
  <si>
    <t>基层医疗卫生机构</t>
  </si>
  <si>
    <t xml:space="preserve">  乡镇卫生院</t>
  </si>
  <si>
    <t>公共卫生</t>
  </si>
  <si>
    <t xml:space="preserve">  基本公共卫生服务</t>
  </si>
  <si>
    <t>住房保障支出</t>
  </si>
  <si>
    <t>住房改革支出</t>
  </si>
  <si>
    <t>208</t>
    <phoneticPr fontId="2" type="noConversion"/>
  </si>
  <si>
    <t>05</t>
    <phoneticPr fontId="2" type="noConversion"/>
  </si>
  <si>
    <t>06</t>
    <phoneticPr fontId="2" type="noConversion"/>
  </si>
  <si>
    <t>2018年度政府性基金预算财政拨款支出决算表</t>
    <phoneticPr fontId="2" type="noConversion"/>
  </si>
  <si>
    <t>注：上海市青浦区重固镇社区卫生服务中心2018年度无政府性基金预算财政拨款支出，故本表无数据。</t>
    <phoneticPr fontId="2" type="noConversion"/>
  </si>
  <si>
    <t>金额单位：万元</t>
  </si>
  <si>
    <t>数量</t>
  </si>
  <si>
    <t>价值</t>
  </si>
  <si>
    <t>年初数</t>
  </si>
  <si>
    <t>年末数</t>
  </si>
  <si>
    <t>一、资产合计</t>
  </si>
  <si>
    <t>——</t>
  </si>
  <si>
    <t xml:space="preserve">   （一）流动资产</t>
  </si>
  <si>
    <t xml:space="preserve">   （二）固定资产</t>
  </si>
  <si>
    <t xml:space="preserve">          其中：1.房屋（平方米）</t>
  </si>
  <si>
    <t xml:space="preserve">                2.通用设备（台/套/辆）</t>
  </si>
  <si>
    <t xml:space="preserve">                   （1）车辆</t>
  </si>
  <si>
    <t xml:space="preserve">                          一般公务用车</t>
  </si>
  <si>
    <t xml:space="preserve">                         执法执勤用车</t>
  </si>
  <si>
    <t xml:space="preserve">                          特种专业技术用车</t>
  </si>
  <si>
    <t xml:space="preserve">                          其他用车</t>
  </si>
  <si>
    <t xml:space="preserve">                   （2）单价50万元以上通用设备（不含车辆）</t>
  </si>
  <si>
    <t xml:space="preserve">               3.专用设备（台/套）</t>
  </si>
  <si>
    <t xml:space="preserve">                    单价100万元以上专用设备</t>
  </si>
  <si>
    <t xml:space="preserve">               4.其他固定资产</t>
  </si>
  <si>
    <t xml:space="preserve">        减：累计折旧及减值准备</t>
  </si>
  <si>
    <t xml:space="preserve">   （三）长期投资</t>
  </si>
  <si>
    <t xml:space="preserve">   （四）在建工程</t>
  </si>
  <si>
    <t xml:space="preserve">   （五）无形资产</t>
  </si>
  <si>
    <t xml:space="preserve">        减：累计摊销</t>
  </si>
  <si>
    <t xml:space="preserve">   （六）其他资产</t>
  </si>
  <si>
    <t>二、负债合计</t>
  </si>
  <si>
    <t>三、净资产合计</t>
  </si>
  <si>
    <t>2019年度收入支出决算总表</t>
    <phoneticPr fontId="2" type="noConversion"/>
  </si>
  <si>
    <t>2019年度收入决算表</t>
    <phoneticPr fontId="2" type="noConversion"/>
  </si>
  <si>
    <t xml:space="preserve">  机关事业单位基本养老保险缴费支出</t>
  </si>
  <si>
    <t xml:space="preserve">  机关事业单位职业年金缴费支出</t>
  </si>
  <si>
    <t>卫生健康支出</t>
  </si>
  <si>
    <t xml:space="preserve">  其他基层医疗卫生机构支出</t>
  </si>
  <si>
    <t>行政事业单位医疗</t>
  </si>
  <si>
    <t xml:space="preserve">  事业单位医疗</t>
  </si>
  <si>
    <t>99</t>
    <phoneticPr fontId="2" type="noConversion"/>
  </si>
  <si>
    <t>11</t>
    <phoneticPr fontId="2" type="noConversion"/>
  </si>
  <si>
    <t>221</t>
    <phoneticPr fontId="2" type="noConversion"/>
  </si>
  <si>
    <t>02</t>
    <phoneticPr fontId="2" type="noConversion"/>
  </si>
  <si>
    <t>01</t>
    <phoneticPr fontId="2" type="noConversion"/>
  </si>
  <si>
    <t>2019年度财政拨款收入支出决算总表</t>
    <phoneticPr fontId="2" type="noConversion"/>
  </si>
  <si>
    <t>2019年度支出决算表</t>
    <phoneticPr fontId="2" type="noConversion"/>
  </si>
  <si>
    <t>2019年度一般公共预算财政拨款支出决算表</t>
    <phoneticPr fontId="2" type="noConversion"/>
  </si>
  <si>
    <t>2019年度一般公共预算财政拨款基本支出决算表</t>
    <phoneticPr fontId="2" type="noConversion"/>
  </si>
  <si>
    <t xml:space="preserve">  因公出国（境）费用</t>
  </si>
  <si>
    <t xml:space="preserve">  医疗费补助</t>
  </si>
  <si>
    <t>个人农业生产补贴</t>
  </si>
  <si>
    <t xml:space="preserve">  其他个人和家庭的补助支出</t>
  </si>
  <si>
    <t>资本性支出</t>
  </si>
  <si>
    <t xml:space="preserve">  无形资产购置</t>
  </si>
  <si>
    <t xml:space="preserve">  机关事业单位基本养老保险费</t>
    <phoneticPr fontId="2" type="noConversion"/>
  </si>
  <si>
    <t xml:space="preserve">  职业年金缴费</t>
    <phoneticPr fontId="2" type="noConversion"/>
  </si>
  <si>
    <t xml:space="preserve">  职工基本医疗保险缴费</t>
    <phoneticPr fontId="2" type="noConversion"/>
  </si>
  <si>
    <t xml:space="preserve">  公务员医疗补助缴费</t>
    <phoneticPr fontId="2" type="noConversion"/>
  </si>
  <si>
    <t xml:space="preserve">  其他社会保障缴费</t>
    <phoneticPr fontId="2" type="noConversion"/>
  </si>
  <si>
    <t xml:space="preserve">  住房公积金</t>
    <phoneticPr fontId="2" type="noConversion"/>
  </si>
  <si>
    <t xml:space="preserve">  医疗费</t>
    <phoneticPr fontId="2" type="noConversion"/>
  </si>
  <si>
    <t>2019年度一般公共预算财政拨款“三公”经费及机关运行经费支出决算表</t>
    <phoneticPr fontId="2" type="noConversion"/>
  </si>
  <si>
    <t>2019年度资产负债情况表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</si>
</sst>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10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indexed="8"/>
      <name val="宋体"/>
      <family val="2"/>
    </font>
    <font>
      <sz val="10.5"/>
      <color theme="1"/>
      <name val="Calibri"/>
      <family val="2"/>
    </font>
    <font>
      <sz val="10.5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1" fillId="0" borderId="14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justify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2" borderId="0" xfId="0" applyFill="1">
      <alignment vertical="center"/>
    </xf>
    <xf numFmtId="4" fontId="4" fillId="0" borderId="17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" fontId="4" fillId="0" borderId="14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 indent="1"/>
    </xf>
    <xf numFmtId="43" fontId="8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justify" vertical="center"/>
    </xf>
    <xf numFmtId="0" fontId="6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57"/>
  <sheetViews>
    <sheetView workbookViewId="0">
      <selection activeCell="A2" sqref="A2:D2"/>
    </sheetView>
  </sheetViews>
  <sheetFormatPr defaultRowHeight="13.5"/>
  <cols>
    <col min="1" max="1" width="28.625" customWidth="1"/>
    <col min="2" max="2" width="15.625" customWidth="1"/>
    <col min="3" max="3" width="28.625" customWidth="1"/>
    <col min="4" max="4" width="15.625" customWidth="1"/>
  </cols>
  <sheetData>
    <row r="1" spans="1:13" ht="15" customHeight="1">
      <c r="A1" s="33" t="s">
        <v>185</v>
      </c>
      <c r="B1" s="33"/>
      <c r="C1" s="33"/>
      <c r="D1" s="33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>
      <c r="A2" s="34" t="s">
        <v>0</v>
      </c>
      <c r="B2" s="34"/>
      <c r="C2" s="34"/>
      <c r="D2" s="34"/>
      <c r="E2" s="1"/>
      <c r="F2" s="1"/>
      <c r="G2" s="1"/>
      <c r="H2" s="1"/>
      <c r="I2" s="1"/>
      <c r="J2" s="1"/>
      <c r="K2" s="1"/>
      <c r="L2" s="1"/>
      <c r="M2" s="1"/>
    </row>
    <row r="3" spans="1:13" ht="14.25">
      <c r="A3" s="35" t="s">
        <v>1</v>
      </c>
      <c r="B3" s="35"/>
      <c r="C3" s="35" t="s">
        <v>2</v>
      </c>
      <c r="D3" s="35"/>
      <c r="E3" s="1"/>
      <c r="F3" s="1"/>
      <c r="G3" s="1"/>
      <c r="H3" s="1"/>
      <c r="I3" s="1"/>
      <c r="J3" s="1"/>
      <c r="K3" s="1"/>
      <c r="L3" s="1"/>
      <c r="M3" s="1"/>
    </row>
    <row r="4" spans="1:13" ht="14.25">
      <c r="A4" s="10" t="s">
        <v>3</v>
      </c>
      <c r="B4" s="10" t="s">
        <v>4</v>
      </c>
      <c r="C4" s="10" t="s">
        <v>3</v>
      </c>
      <c r="D4" s="10" t="s">
        <v>4</v>
      </c>
      <c r="E4" s="1"/>
      <c r="F4" s="1"/>
      <c r="G4" s="1"/>
      <c r="H4" s="1"/>
      <c r="I4" s="1"/>
      <c r="J4" s="1"/>
      <c r="K4" s="1"/>
      <c r="L4" s="1"/>
      <c r="M4" s="1"/>
    </row>
    <row r="5" spans="1:13" ht="24.95" customHeight="1">
      <c r="A5" s="14" t="s">
        <v>5</v>
      </c>
      <c r="B5" s="15">
        <v>3020.33</v>
      </c>
      <c r="C5" s="14" t="s">
        <v>6</v>
      </c>
      <c r="D5" s="16"/>
      <c r="E5" s="1"/>
      <c r="F5" s="1"/>
      <c r="G5" s="1"/>
      <c r="H5" s="1"/>
      <c r="I5" s="1"/>
      <c r="J5" s="1"/>
      <c r="K5" s="1"/>
      <c r="L5" s="1"/>
      <c r="M5" s="1"/>
    </row>
    <row r="6" spans="1:13" ht="30" customHeight="1">
      <c r="A6" s="14" t="s">
        <v>7</v>
      </c>
      <c r="B6" s="16"/>
      <c r="C6" s="14" t="s">
        <v>8</v>
      </c>
      <c r="D6" s="16"/>
      <c r="E6" s="1"/>
      <c r="F6" s="1"/>
      <c r="G6" s="1"/>
      <c r="H6" s="1"/>
      <c r="I6" s="1"/>
      <c r="J6" s="1"/>
      <c r="K6" s="1"/>
      <c r="L6" s="1"/>
      <c r="M6" s="1"/>
    </row>
    <row r="7" spans="1:13" ht="24.95" customHeight="1">
      <c r="A7" s="14" t="s">
        <v>9</v>
      </c>
      <c r="B7" s="16"/>
      <c r="C7" s="14" t="s">
        <v>10</v>
      </c>
      <c r="D7" s="16"/>
      <c r="E7" s="1"/>
      <c r="F7" s="1"/>
      <c r="G7" s="1"/>
      <c r="H7" s="1"/>
      <c r="I7" s="1"/>
      <c r="J7" s="1"/>
      <c r="K7" s="1"/>
      <c r="L7" s="1"/>
      <c r="M7" s="1"/>
    </row>
    <row r="8" spans="1:13" ht="24.95" customHeight="1">
      <c r="A8" s="14" t="s">
        <v>11</v>
      </c>
      <c r="B8" s="15">
        <v>2447.02</v>
      </c>
      <c r="C8" s="14" t="s">
        <v>12</v>
      </c>
      <c r="D8" s="16"/>
      <c r="E8" s="1"/>
      <c r="F8" s="1"/>
      <c r="G8" s="1"/>
      <c r="H8" s="1"/>
      <c r="I8" s="1"/>
      <c r="J8" s="1"/>
      <c r="K8" s="1"/>
      <c r="L8" s="1"/>
      <c r="M8" s="1"/>
    </row>
    <row r="9" spans="1:13" ht="24.95" customHeight="1">
      <c r="A9" s="14" t="s">
        <v>13</v>
      </c>
      <c r="B9" s="16"/>
      <c r="C9" s="14" t="s">
        <v>14</v>
      </c>
      <c r="D9" s="16"/>
      <c r="E9" s="1"/>
      <c r="F9" s="1"/>
      <c r="G9" s="1"/>
      <c r="H9" s="1"/>
      <c r="I9" s="1"/>
      <c r="J9" s="1"/>
      <c r="K9" s="1"/>
      <c r="L9" s="1"/>
      <c r="M9" s="1"/>
    </row>
    <row r="10" spans="1:13" ht="24.95" customHeight="1">
      <c r="A10" s="14" t="s">
        <v>15</v>
      </c>
      <c r="B10" s="16"/>
      <c r="C10" s="14" t="s">
        <v>16</v>
      </c>
      <c r="D10" s="16"/>
      <c r="E10" s="1"/>
      <c r="F10" s="1"/>
      <c r="G10" s="1"/>
      <c r="H10" s="1"/>
      <c r="I10" s="1"/>
      <c r="J10" s="1"/>
      <c r="K10" s="1"/>
      <c r="L10" s="1"/>
      <c r="M10" s="1"/>
    </row>
    <row r="11" spans="1:13" ht="24.95" customHeight="1">
      <c r="A11" s="14" t="s">
        <v>17</v>
      </c>
      <c r="B11" s="15">
        <v>109.19</v>
      </c>
      <c r="C11" s="14" t="s">
        <v>18</v>
      </c>
      <c r="D11" s="16"/>
      <c r="E11" s="1"/>
      <c r="F11" s="1"/>
      <c r="G11" s="1"/>
      <c r="H11" s="1"/>
      <c r="I11" s="1"/>
      <c r="J11" s="1"/>
      <c r="K11" s="1"/>
      <c r="L11" s="1"/>
      <c r="M11" s="1"/>
    </row>
    <row r="12" spans="1:13" ht="24.95" customHeight="1">
      <c r="A12" s="14"/>
      <c r="B12" s="16"/>
      <c r="C12" s="14" t="s">
        <v>19</v>
      </c>
      <c r="D12" s="15">
        <v>328.52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24.95" customHeight="1">
      <c r="A13" s="14"/>
      <c r="B13" s="16"/>
      <c r="C13" s="14" t="s">
        <v>20</v>
      </c>
      <c r="D13" s="15">
        <v>5056.08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24.95" customHeight="1">
      <c r="A14" s="14"/>
      <c r="B14" s="16"/>
      <c r="C14" s="14" t="s">
        <v>21</v>
      </c>
      <c r="D14" s="16"/>
      <c r="E14" s="1"/>
      <c r="F14" s="1"/>
      <c r="G14" s="1"/>
      <c r="H14" s="1"/>
      <c r="I14" s="1"/>
      <c r="J14" s="1"/>
      <c r="K14" s="1"/>
      <c r="L14" s="1"/>
      <c r="M14" s="1"/>
    </row>
    <row r="15" spans="1:13" ht="24.95" customHeight="1">
      <c r="A15" s="14"/>
      <c r="B15" s="16"/>
      <c r="C15" s="14" t="s">
        <v>22</v>
      </c>
      <c r="D15" s="16"/>
      <c r="E15" s="1"/>
      <c r="F15" s="1"/>
      <c r="G15" s="1"/>
      <c r="H15" s="1"/>
      <c r="I15" s="1"/>
      <c r="J15" s="1"/>
      <c r="K15" s="1"/>
      <c r="L15" s="1"/>
      <c r="M15" s="1"/>
    </row>
    <row r="16" spans="1:13" ht="24.95" customHeight="1">
      <c r="A16" s="14"/>
      <c r="B16" s="16"/>
      <c r="C16" s="14" t="s">
        <v>23</v>
      </c>
      <c r="D16" s="16"/>
      <c r="E16" s="1"/>
      <c r="F16" s="1"/>
      <c r="G16" s="1"/>
      <c r="H16" s="1"/>
      <c r="I16" s="1"/>
      <c r="J16" s="1"/>
      <c r="K16" s="1"/>
      <c r="L16" s="1"/>
      <c r="M16" s="1"/>
    </row>
    <row r="17" spans="1:13" ht="24.95" customHeight="1">
      <c r="A17" s="14"/>
      <c r="B17" s="16"/>
      <c r="C17" s="14" t="s">
        <v>24</v>
      </c>
      <c r="D17" s="16"/>
      <c r="E17" s="1"/>
      <c r="F17" s="1"/>
      <c r="G17" s="1"/>
      <c r="H17" s="1"/>
      <c r="I17" s="1"/>
      <c r="J17" s="1"/>
      <c r="K17" s="1"/>
      <c r="L17" s="1"/>
      <c r="M17" s="1"/>
    </row>
    <row r="18" spans="1:13" ht="24.95" customHeight="1">
      <c r="A18" s="14"/>
      <c r="B18" s="16"/>
      <c r="C18" s="14" t="s">
        <v>25</v>
      </c>
      <c r="D18" s="16"/>
      <c r="E18" s="1"/>
      <c r="F18" s="1"/>
      <c r="G18" s="1"/>
      <c r="H18" s="1"/>
      <c r="I18" s="1"/>
      <c r="J18" s="1"/>
      <c r="K18" s="1"/>
      <c r="L18" s="1"/>
      <c r="M18" s="1"/>
    </row>
    <row r="19" spans="1:13" ht="24.95" customHeight="1">
      <c r="A19" s="14"/>
      <c r="B19" s="16"/>
      <c r="C19" s="14" t="s">
        <v>26</v>
      </c>
      <c r="D19" s="16"/>
      <c r="E19" s="1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4"/>
      <c r="B20" s="16"/>
      <c r="C20" s="14" t="s">
        <v>27</v>
      </c>
      <c r="D20" s="16"/>
      <c r="E20" s="1"/>
      <c r="F20" s="1"/>
      <c r="G20" s="1"/>
      <c r="H20" s="1"/>
      <c r="I20" s="1"/>
      <c r="J20" s="1"/>
      <c r="K20" s="1"/>
      <c r="L20" s="1"/>
      <c r="M20" s="1"/>
    </row>
    <row r="21" spans="1:13" ht="24.95" customHeight="1">
      <c r="A21" s="14"/>
      <c r="B21" s="16"/>
      <c r="C21" s="14" t="s">
        <v>28</v>
      </c>
      <c r="D21" s="16"/>
      <c r="E21" s="1"/>
      <c r="F21" s="1"/>
      <c r="G21" s="1"/>
      <c r="H21" s="1"/>
      <c r="I21" s="1"/>
      <c r="J21" s="1"/>
      <c r="K21" s="1"/>
      <c r="L21" s="1"/>
      <c r="M21" s="1"/>
    </row>
    <row r="22" spans="1:13" ht="24.95" customHeight="1">
      <c r="A22" s="14"/>
      <c r="B22" s="16"/>
      <c r="C22" s="14" t="s">
        <v>29</v>
      </c>
      <c r="D22" s="16"/>
      <c r="E22" s="1"/>
      <c r="F22" s="1"/>
      <c r="G22" s="1"/>
      <c r="H22" s="1"/>
      <c r="I22" s="1"/>
      <c r="J22" s="1"/>
      <c r="K22" s="1"/>
      <c r="L22" s="1"/>
      <c r="M22" s="1"/>
    </row>
    <row r="23" spans="1:13" ht="24.95" customHeight="1">
      <c r="A23" s="14"/>
      <c r="B23" s="16"/>
      <c r="C23" s="14" t="s">
        <v>30</v>
      </c>
      <c r="D23" s="15">
        <v>73.040000000000006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ht="24.95" customHeight="1">
      <c r="A24" s="14"/>
      <c r="B24" s="16"/>
      <c r="C24" s="14" t="s">
        <v>31</v>
      </c>
      <c r="D24" s="16"/>
      <c r="E24" s="1"/>
      <c r="F24" s="1"/>
      <c r="G24" s="1"/>
      <c r="H24" s="1"/>
      <c r="I24" s="1"/>
      <c r="J24" s="1"/>
      <c r="K24" s="1"/>
      <c r="L24" s="1"/>
      <c r="M24" s="1"/>
    </row>
    <row r="25" spans="1:13" ht="24.95" customHeight="1">
      <c r="A25" s="14"/>
      <c r="B25" s="16"/>
      <c r="C25" s="14" t="s">
        <v>32</v>
      </c>
      <c r="D25" s="16"/>
      <c r="E25" s="1"/>
      <c r="F25" s="1"/>
      <c r="G25" s="1"/>
      <c r="H25" s="1"/>
      <c r="I25" s="1"/>
      <c r="J25" s="1"/>
      <c r="K25" s="1"/>
      <c r="L25" s="1"/>
      <c r="M25" s="1"/>
    </row>
    <row r="26" spans="1:13" ht="24.95" customHeight="1">
      <c r="A26" s="10" t="s">
        <v>33</v>
      </c>
      <c r="B26" s="15">
        <f>SUM(B5:B11)</f>
        <v>5576.54</v>
      </c>
      <c r="C26" s="10" t="s">
        <v>34</v>
      </c>
      <c r="D26" s="16">
        <f>SUM(D5:D25)</f>
        <v>5457.64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ht="24.95" customHeight="1">
      <c r="A27" s="14" t="s">
        <v>35</v>
      </c>
      <c r="B27" s="16"/>
      <c r="C27" s="14" t="s">
        <v>36</v>
      </c>
      <c r="D27" s="16"/>
      <c r="E27" s="1"/>
      <c r="F27" s="1"/>
      <c r="G27" s="1"/>
      <c r="H27" s="1"/>
      <c r="I27" s="1"/>
      <c r="J27" s="1"/>
      <c r="K27" s="1"/>
      <c r="L27" s="1"/>
      <c r="M27" s="1"/>
    </row>
    <row r="28" spans="1:13" ht="24.95" customHeight="1">
      <c r="A28" s="14" t="s">
        <v>37</v>
      </c>
      <c r="B28" s="15">
        <v>86.59</v>
      </c>
      <c r="C28" s="14" t="s">
        <v>38</v>
      </c>
      <c r="D28" s="16">
        <v>205.49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ht="24.95" customHeight="1">
      <c r="A29" s="10" t="s">
        <v>39</v>
      </c>
      <c r="B29" s="15">
        <f>SUM(B26:B28)</f>
        <v>5663.13</v>
      </c>
      <c r="C29" s="10" t="s">
        <v>39</v>
      </c>
      <c r="D29" s="16">
        <f>SUM(D26:D28)</f>
        <v>5663.13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ht="24.95" customHeight="1">
      <c r="A30" s="6"/>
      <c r="B30" s="8"/>
      <c r="C30" s="6"/>
      <c r="D30" s="6"/>
      <c r="E30" s="1"/>
      <c r="F30" s="1"/>
      <c r="G30" s="1"/>
      <c r="H30" s="1"/>
      <c r="I30" s="1"/>
      <c r="J30" s="1"/>
      <c r="K30" s="1"/>
      <c r="L30" s="1"/>
      <c r="M30" s="1"/>
    </row>
    <row r="31" spans="1:13" ht="14.25">
      <c r="B31" s="9"/>
      <c r="L31" s="1"/>
      <c r="M31" s="1"/>
    </row>
    <row r="32" spans="1:13" ht="14.25">
      <c r="B32" s="9"/>
      <c r="L32" s="1"/>
      <c r="M32" s="1"/>
    </row>
    <row r="33" spans="1:13" ht="14.25">
      <c r="G33" s="1"/>
      <c r="H33" s="1"/>
      <c r="I33" s="1"/>
      <c r="J33" s="1"/>
      <c r="K33" s="1"/>
      <c r="L33" s="1"/>
      <c r="M33" s="1"/>
    </row>
    <row r="34" spans="1:13" ht="14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40" spans="1:13">
      <c r="B40" s="9"/>
    </row>
    <row r="44" spans="1:13" ht="14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>
      <c r="H46" s="1"/>
      <c r="I46" s="1"/>
      <c r="J46" s="1"/>
      <c r="K46" s="1"/>
      <c r="L46" s="1"/>
      <c r="M46" s="1"/>
    </row>
    <row r="47" spans="1:13" ht="14.25">
      <c r="H47" s="1"/>
      <c r="I47" s="1"/>
      <c r="J47" s="1"/>
      <c r="K47" s="1"/>
      <c r="L47" s="1"/>
      <c r="M47" s="1"/>
    </row>
    <row r="48" spans="1:13" ht="25.5" customHeight="1">
      <c r="H48" s="1"/>
      <c r="I48" s="1"/>
      <c r="J48" s="1"/>
      <c r="K48" s="1"/>
      <c r="L48" s="1"/>
      <c r="M48" s="1"/>
    </row>
    <row r="49" spans="8:13" ht="14.25">
      <c r="H49" s="1"/>
      <c r="I49" s="1"/>
      <c r="J49" s="1"/>
      <c r="K49" s="1"/>
      <c r="L49" s="1"/>
      <c r="M49" s="1"/>
    </row>
    <row r="50" spans="8:13" ht="14.25">
      <c r="H50" s="1"/>
      <c r="I50" s="1"/>
      <c r="J50" s="1"/>
      <c r="K50" s="1"/>
      <c r="L50" s="1"/>
      <c r="M50" s="1"/>
    </row>
    <row r="51" spans="8:13" ht="14.25">
      <c r="H51" s="1"/>
      <c r="I51" s="1"/>
      <c r="J51" s="1"/>
      <c r="K51" s="1"/>
      <c r="L51" s="1"/>
      <c r="M51" s="1"/>
    </row>
    <row r="52" spans="8:13" ht="14.25">
      <c r="H52" s="1"/>
      <c r="I52" s="1"/>
      <c r="J52" s="1"/>
      <c r="K52" s="1"/>
      <c r="L52" s="1"/>
      <c r="M52" s="1"/>
    </row>
    <row r="53" spans="8:13" ht="14.25">
      <c r="H53" s="1"/>
      <c r="I53" s="1"/>
      <c r="J53" s="1"/>
      <c r="K53" s="1"/>
      <c r="L53" s="1"/>
      <c r="M53" s="1"/>
    </row>
    <row r="54" spans="8:13" ht="14.25">
      <c r="H54" s="1"/>
      <c r="I54" s="1"/>
      <c r="J54" s="1"/>
      <c r="K54" s="1"/>
      <c r="L54" s="1"/>
      <c r="M54" s="1"/>
    </row>
    <row r="55" spans="8:13" ht="14.25">
      <c r="H55" s="1"/>
      <c r="I55" s="1"/>
      <c r="J55" s="1"/>
      <c r="K55" s="1"/>
      <c r="L55" s="1"/>
      <c r="M55" s="1"/>
    </row>
    <row r="56" spans="8:13" ht="14.25">
      <c r="H56" s="1"/>
      <c r="I56" s="1"/>
      <c r="J56" s="1"/>
      <c r="K56" s="1"/>
      <c r="L56" s="1"/>
      <c r="M56" s="1"/>
    </row>
    <row r="57" spans="8:13" ht="14.25">
      <c r="H57" s="1"/>
      <c r="I57" s="1"/>
      <c r="J57" s="1"/>
      <c r="K57" s="1"/>
      <c r="L57" s="1"/>
      <c r="M57" s="1"/>
    </row>
  </sheetData>
  <mergeCells count="4">
    <mergeCell ref="A1:D1"/>
    <mergeCell ref="A2:D2"/>
    <mergeCell ref="A3:B3"/>
    <mergeCell ref="C3:D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2"/>
  <sheetViews>
    <sheetView workbookViewId="0">
      <selection activeCell="A7" sqref="A7:K22"/>
    </sheetView>
  </sheetViews>
  <sheetFormatPr defaultRowHeight="13.5"/>
  <cols>
    <col min="2" max="3" width="5.625" customWidth="1"/>
    <col min="4" max="4" width="30.625" customWidth="1"/>
    <col min="5" max="11" width="11.625" customWidth="1"/>
  </cols>
  <sheetData>
    <row r="1" spans="1:11" ht="14.25">
      <c r="A1" s="33" t="s">
        <v>186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4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0.100000000000001" customHeight="1">
      <c r="A3" s="35" t="s">
        <v>3</v>
      </c>
      <c r="B3" s="35"/>
      <c r="C3" s="35"/>
      <c r="D3" s="35"/>
      <c r="E3" s="35" t="s">
        <v>33</v>
      </c>
      <c r="F3" s="35" t="s">
        <v>40</v>
      </c>
      <c r="G3" s="35" t="s">
        <v>41</v>
      </c>
      <c r="H3" s="35" t="s">
        <v>42</v>
      </c>
      <c r="I3" s="35" t="s">
        <v>43</v>
      </c>
      <c r="J3" s="35" t="s">
        <v>44</v>
      </c>
      <c r="K3" s="35" t="s">
        <v>45</v>
      </c>
    </row>
    <row r="4" spans="1:11" ht="20.100000000000001" customHeight="1">
      <c r="A4" s="35" t="s">
        <v>46</v>
      </c>
      <c r="B4" s="35"/>
      <c r="C4" s="35"/>
      <c r="D4" s="35" t="s">
        <v>48</v>
      </c>
      <c r="E4" s="35"/>
      <c r="F4" s="35"/>
      <c r="G4" s="35"/>
      <c r="H4" s="35"/>
      <c r="I4" s="35"/>
      <c r="J4" s="35"/>
      <c r="K4" s="35"/>
    </row>
    <row r="5" spans="1:11" ht="20.100000000000001" customHeight="1">
      <c r="A5" s="35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20.100000000000001" customHeight="1">
      <c r="A6" s="21" t="s">
        <v>49</v>
      </c>
      <c r="B6" s="21" t="s">
        <v>50</v>
      </c>
      <c r="C6" s="21" t="s">
        <v>51</v>
      </c>
      <c r="D6" s="22" t="s">
        <v>52</v>
      </c>
      <c r="E6" s="27">
        <f>E7+E12+E20</f>
        <v>5576.54</v>
      </c>
      <c r="F6" s="27">
        <f t="shared" ref="F6:K6" si="0">F7+F12+F20</f>
        <v>3020.33</v>
      </c>
      <c r="G6" s="27">
        <f t="shared" si="0"/>
        <v>0</v>
      </c>
      <c r="H6" s="27">
        <f t="shared" si="0"/>
        <v>2447.02</v>
      </c>
      <c r="I6" s="27">
        <f t="shared" si="0"/>
        <v>0</v>
      </c>
      <c r="J6" s="27">
        <f t="shared" si="0"/>
        <v>0</v>
      </c>
      <c r="K6" s="27">
        <f t="shared" si="0"/>
        <v>109.19</v>
      </c>
    </row>
    <row r="7" spans="1:11" ht="20.100000000000001" customHeight="1">
      <c r="A7" s="11">
        <v>208</v>
      </c>
      <c r="B7" s="11"/>
      <c r="C7" s="11"/>
      <c r="D7" s="28" t="s">
        <v>143</v>
      </c>
      <c r="E7" s="27">
        <f>E8</f>
        <v>328.52</v>
      </c>
      <c r="F7" s="27">
        <f t="shared" ref="F7:K7" si="1">F8</f>
        <v>328.52</v>
      </c>
      <c r="G7" s="27">
        <f t="shared" si="1"/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t="20.100000000000001" customHeight="1">
      <c r="A8" s="11">
        <v>208</v>
      </c>
      <c r="B8" s="11" t="s">
        <v>135</v>
      </c>
      <c r="C8" s="11"/>
      <c r="D8" s="28" t="s">
        <v>144</v>
      </c>
      <c r="E8" s="27">
        <f>E9+E10+E11</f>
        <v>328.52</v>
      </c>
      <c r="F8" s="27">
        <f t="shared" ref="F8:K8" si="2">F9+F10+F11</f>
        <v>328.52</v>
      </c>
      <c r="G8" s="27">
        <f t="shared" si="2"/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ht="20.100000000000001" customHeight="1">
      <c r="A9" s="11" t="s">
        <v>136</v>
      </c>
      <c r="B9" s="11" t="s">
        <v>135</v>
      </c>
      <c r="C9" s="11" t="s">
        <v>137</v>
      </c>
      <c r="D9" s="28" t="s">
        <v>145</v>
      </c>
      <c r="E9" s="27">
        <f>SUM(F9:K9)</f>
        <v>15.31</v>
      </c>
      <c r="F9" s="27">
        <v>15.31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1" ht="20.100000000000001" customHeight="1">
      <c r="A10" s="11" t="s">
        <v>152</v>
      </c>
      <c r="B10" s="11" t="s">
        <v>153</v>
      </c>
      <c r="C10" s="11" t="s">
        <v>153</v>
      </c>
      <c r="D10" s="28" t="s">
        <v>187</v>
      </c>
      <c r="E10" s="27">
        <f t="shared" ref="E10:E11" si="3">SUM(F10:K10)</f>
        <v>222.48</v>
      </c>
      <c r="F10" s="27">
        <v>222.48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</row>
    <row r="11" spans="1:11" ht="20.100000000000001" customHeight="1">
      <c r="A11" s="11" t="s">
        <v>152</v>
      </c>
      <c r="B11" s="11" t="s">
        <v>153</v>
      </c>
      <c r="C11" s="11" t="s">
        <v>154</v>
      </c>
      <c r="D11" s="28" t="s">
        <v>188</v>
      </c>
      <c r="E11" s="27">
        <f t="shared" si="3"/>
        <v>90.73</v>
      </c>
      <c r="F11" s="27">
        <v>90.73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1" ht="20.100000000000001" customHeight="1">
      <c r="A12" s="11">
        <v>210</v>
      </c>
      <c r="B12" s="11"/>
      <c r="C12" s="11"/>
      <c r="D12" s="28" t="s">
        <v>189</v>
      </c>
      <c r="E12" s="27">
        <f>E13+E16+E18</f>
        <v>5174.9800000000005</v>
      </c>
      <c r="F12" s="27">
        <f t="shared" ref="F12:K12" si="4">F13+F16+F18</f>
        <v>2618.77</v>
      </c>
      <c r="G12" s="27">
        <f t="shared" si="4"/>
        <v>0</v>
      </c>
      <c r="H12" s="27">
        <f t="shared" si="4"/>
        <v>2447.02</v>
      </c>
      <c r="I12" s="27">
        <f t="shared" si="4"/>
        <v>0</v>
      </c>
      <c r="J12" s="27">
        <f t="shared" si="4"/>
        <v>0</v>
      </c>
      <c r="K12" s="27">
        <f t="shared" si="4"/>
        <v>109.19</v>
      </c>
    </row>
    <row r="13" spans="1:11" ht="20.100000000000001" customHeight="1">
      <c r="A13" s="11" t="s">
        <v>138</v>
      </c>
      <c r="B13" s="11" t="s">
        <v>139</v>
      </c>
      <c r="C13" s="11"/>
      <c r="D13" s="28" t="s">
        <v>146</v>
      </c>
      <c r="E13" s="27">
        <f>E14+E15</f>
        <v>4312.7300000000005</v>
      </c>
      <c r="F13" s="27">
        <f t="shared" ref="F13:K13" si="5">F14+F15</f>
        <v>2017.85</v>
      </c>
      <c r="G13" s="27">
        <f t="shared" si="5"/>
        <v>0</v>
      </c>
      <c r="H13" s="27">
        <f t="shared" si="5"/>
        <v>2216.08</v>
      </c>
      <c r="I13" s="27">
        <f t="shared" si="5"/>
        <v>0</v>
      </c>
      <c r="J13" s="27">
        <f t="shared" si="5"/>
        <v>0</v>
      </c>
      <c r="K13" s="27">
        <f t="shared" si="5"/>
        <v>78.8</v>
      </c>
    </row>
    <row r="14" spans="1:11" ht="20.100000000000001" customHeight="1">
      <c r="A14" s="11" t="s">
        <v>138</v>
      </c>
      <c r="B14" s="11" t="s">
        <v>139</v>
      </c>
      <c r="C14" s="11" t="s">
        <v>137</v>
      </c>
      <c r="D14" s="28" t="s">
        <v>147</v>
      </c>
      <c r="E14" s="27">
        <f>SUM(F14:K14)</f>
        <v>4085.15</v>
      </c>
      <c r="F14" s="27">
        <v>1790.27</v>
      </c>
      <c r="G14" s="27">
        <v>0</v>
      </c>
      <c r="H14" s="27">
        <v>2216.08</v>
      </c>
      <c r="I14" s="27">
        <v>0</v>
      </c>
      <c r="J14" s="27">
        <v>0</v>
      </c>
      <c r="K14" s="27">
        <v>78.8</v>
      </c>
    </row>
    <row r="15" spans="1:11" ht="19.5" customHeight="1">
      <c r="A15" s="12" t="s">
        <v>141</v>
      </c>
      <c r="B15" s="11" t="s">
        <v>139</v>
      </c>
      <c r="C15" s="11" t="s">
        <v>193</v>
      </c>
      <c r="D15" s="28" t="s">
        <v>190</v>
      </c>
      <c r="E15" s="27">
        <f>SUM(F15:K15)</f>
        <v>227.58</v>
      </c>
      <c r="F15" s="27">
        <v>227.58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ht="19.5" customHeight="1">
      <c r="A16" s="11" t="s">
        <v>141</v>
      </c>
      <c r="B16" s="11" t="s">
        <v>142</v>
      </c>
      <c r="C16" s="11"/>
      <c r="D16" s="28" t="s">
        <v>148</v>
      </c>
      <c r="E16" s="27">
        <f>E17</f>
        <v>754.43999999999994</v>
      </c>
      <c r="F16" s="27">
        <f t="shared" ref="F16:K16" si="6">F17</f>
        <v>493.11</v>
      </c>
      <c r="G16" s="27">
        <f t="shared" si="6"/>
        <v>0</v>
      </c>
      <c r="H16" s="27">
        <f t="shared" si="6"/>
        <v>230.94</v>
      </c>
      <c r="I16" s="27">
        <f t="shared" si="6"/>
        <v>0</v>
      </c>
      <c r="J16" s="27">
        <f t="shared" si="6"/>
        <v>0</v>
      </c>
      <c r="K16" s="27">
        <f t="shared" si="6"/>
        <v>30.39</v>
      </c>
    </row>
    <row r="17" spans="1:11" ht="19.5" customHeight="1">
      <c r="A17" s="11" t="s">
        <v>141</v>
      </c>
      <c r="B17" s="11" t="s">
        <v>142</v>
      </c>
      <c r="C17" s="11" t="s">
        <v>140</v>
      </c>
      <c r="D17" s="28" t="s">
        <v>149</v>
      </c>
      <c r="E17" s="27">
        <f>SUM(F16:K16)</f>
        <v>754.43999999999994</v>
      </c>
      <c r="F17" s="27">
        <v>493.11</v>
      </c>
      <c r="G17" s="27">
        <v>0</v>
      </c>
      <c r="H17" s="27">
        <v>230.94</v>
      </c>
      <c r="I17" s="27">
        <v>0</v>
      </c>
      <c r="J17" s="27">
        <v>0</v>
      </c>
      <c r="K17" s="27">
        <v>30.39</v>
      </c>
    </row>
    <row r="18" spans="1:11" ht="19.5" customHeight="1">
      <c r="A18" s="11" t="s">
        <v>141</v>
      </c>
      <c r="B18" s="11" t="s">
        <v>194</v>
      </c>
      <c r="C18" s="11"/>
      <c r="D18" s="28" t="s">
        <v>191</v>
      </c>
      <c r="E18" s="27">
        <f>E19</f>
        <v>107.81</v>
      </c>
      <c r="F18" s="27">
        <f t="shared" ref="F18:K18" si="7">F19</f>
        <v>107.81</v>
      </c>
      <c r="G18" s="27">
        <f t="shared" si="7"/>
        <v>0</v>
      </c>
      <c r="H18" s="27">
        <f t="shared" si="7"/>
        <v>0</v>
      </c>
      <c r="I18" s="27">
        <f t="shared" si="7"/>
        <v>0</v>
      </c>
      <c r="J18" s="27">
        <f t="shared" si="7"/>
        <v>0</v>
      </c>
      <c r="K18" s="27">
        <f t="shared" si="7"/>
        <v>0</v>
      </c>
    </row>
    <row r="19" spans="1:11" ht="19.5" customHeight="1">
      <c r="A19" s="11" t="s">
        <v>141</v>
      </c>
      <c r="B19" s="11" t="s">
        <v>194</v>
      </c>
      <c r="C19" s="11" t="s">
        <v>137</v>
      </c>
      <c r="D19" s="28" t="s">
        <v>192</v>
      </c>
      <c r="E19" s="27">
        <f>SUM(F18:K18)</f>
        <v>107.81</v>
      </c>
      <c r="F19" s="27">
        <v>107.81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</row>
    <row r="20" spans="1:11" ht="19.5" customHeight="1">
      <c r="A20" s="11" t="s">
        <v>195</v>
      </c>
      <c r="B20" s="11"/>
      <c r="C20" s="11"/>
      <c r="D20" s="28" t="s">
        <v>150</v>
      </c>
      <c r="E20" s="27">
        <f>E21</f>
        <v>73.040000000000006</v>
      </c>
      <c r="F20" s="27">
        <f t="shared" ref="F20:K21" si="8">F21</f>
        <v>73.040000000000006</v>
      </c>
      <c r="G20" s="27">
        <f t="shared" si="8"/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</row>
    <row r="21" spans="1:11" ht="19.5" customHeight="1">
      <c r="A21" s="11" t="s">
        <v>195</v>
      </c>
      <c r="B21" s="11" t="s">
        <v>137</v>
      </c>
      <c r="C21" s="11"/>
      <c r="D21" s="28" t="s">
        <v>151</v>
      </c>
      <c r="E21" s="27">
        <f>E22</f>
        <v>73.040000000000006</v>
      </c>
      <c r="F21" s="27">
        <f t="shared" si="8"/>
        <v>73.040000000000006</v>
      </c>
      <c r="G21" s="27">
        <f t="shared" si="8"/>
        <v>0</v>
      </c>
      <c r="H21" s="27">
        <f t="shared" si="8"/>
        <v>0</v>
      </c>
      <c r="I21" s="27">
        <f t="shared" si="8"/>
        <v>0</v>
      </c>
      <c r="J21" s="27">
        <f t="shared" si="8"/>
        <v>0</v>
      </c>
      <c r="K21" s="27">
        <f t="shared" si="8"/>
        <v>0</v>
      </c>
    </row>
    <row r="22" spans="1:11" ht="19.5" customHeight="1">
      <c r="A22" s="11">
        <v>221</v>
      </c>
      <c r="B22" s="11" t="s">
        <v>196</v>
      </c>
      <c r="C22" s="11" t="s">
        <v>197</v>
      </c>
      <c r="D22" s="28" t="s">
        <v>116</v>
      </c>
      <c r="E22" s="27">
        <f>SUM(F22:K22)</f>
        <v>73.040000000000006</v>
      </c>
      <c r="F22" s="27">
        <v>73.040000000000006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</row>
  </sheetData>
  <mergeCells count="13">
    <mergeCell ref="G3:G5"/>
    <mergeCell ref="A2:K2"/>
    <mergeCell ref="A1:K1"/>
    <mergeCell ref="H3:H5"/>
    <mergeCell ref="I3:I5"/>
    <mergeCell ref="J3:J5"/>
    <mergeCell ref="K3:K5"/>
    <mergeCell ref="A4:C4"/>
    <mergeCell ref="A5:C5"/>
    <mergeCell ref="D4:D5"/>
    <mergeCell ref="A3:D3"/>
    <mergeCell ref="E3:E5"/>
    <mergeCell ref="F3:F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22"/>
  <sheetViews>
    <sheetView workbookViewId="0">
      <selection activeCell="E7" sqref="E7:G22"/>
    </sheetView>
  </sheetViews>
  <sheetFormatPr defaultRowHeight="13.5"/>
  <cols>
    <col min="2" max="3" width="5.625" customWidth="1"/>
    <col min="4" max="4" width="30.625" customWidth="1"/>
    <col min="5" max="10" width="13.625" customWidth="1"/>
  </cols>
  <sheetData>
    <row r="1" spans="1:10" ht="14.25">
      <c r="A1" s="33" t="s">
        <v>199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4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4.25">
      <c r="A3" s="35" t="s">
        <v>3</v>
      </c>
      <c r="B3" s="35"/>
      <c r="C3" s="35"/>
      <c r="D3" s="35"/>
      <c r="E3" s="35" t="s">
        <v>34</v>
      </c>
      <c r="F3" s="35" t="s">
        <v>53</v>
      </c>
      <c r="G3" s="35" t="s">
        <v>54</v>
      </c>
      <c r="H3" s="35" t="s">
        <v>55</v>
      </c>
      <c r="I3" s="35" t="s">
        <v>56</v>
      </c>
      <c r="J3" s="35" t="s">
        <v>57</v>
      </c>
    </row>
    <row r="4" spans="1:10" ht="14.25">
      <c r="A4" s="36" t="s">
        <v>46</v>
      </c>
      <c r="B4" s="36"/>
      <c r="C4" s="36"/>
      <c r="D4" s="35" t="s">
        <v>48</v>
      </c>
      <c r="E4" s="35"/>
      <c r="F4" s="35"/>
      <c r="G4" s="35"/>
      <c r="H4" s="35"/>
      <c r="I4" s="35"/>
      <c r="J4" s="35"/>
    </row>
    <row r="5" spans="1:10" ht="14.25">
      <c r="A5" s="37" t="s">
        <v>47</v>
      </c>
      <c r="B5" s="37"/>
      <c r="C5" s="37"/>
      <c r="D5" s="35"/>
      <c r="E5" s="35"/>
      <c r="F5" s="35"/>
      <c r="G5" s="35"/>
      <c r="H5" s="35"/>
      <c r="I5" s="35"/>
      <c r="J5" s="35"/>
    </row>
    <row r="6" spans="1:10" ht="20.100000000000001" customHeight="1">
      <c r="A6" s="17" t="s">
        <v>49</v>
      </c>
      <c r="B6" s="17" t="s">
        <v>50</v>
      </c>
      <c r="C6" s="17" t="s">
        <v>51</v>
      </c>
      <c r="D6" s="18" t="s">
        <v>52</v>
      </c>
      <c r="E6" s="13">
        <f>E7+E12+E22</f>
        <v>5457.64</v>
      </c>
      <c r="F6" s="13">
        <f t="shared" ref="F6:J6" si="0">F7+F12+F22</f>
        <v>5004.37</v>
      </c>
      <c r="G6" s="13">
        <f t="shared" si="0"/>
        <v>453.27</v>
      </c>
      <c r="H6" s="13">
        <f t="shared" si="0"/>
        <v>0</v>
      </c>
      <c r="I6" s="13">
        <f t="shared" si="0"/>
        <v>0</v>
      </c>
      <c r="J6" s="13">
        <f t="shared" si="0"/>
        <v>0</v>
      </c>
    </row>
    <row r="7" spans="1:10" ht="20.100000000000001" customHeight="1">
      <c r="A7" s="11">
        <v>208</v>
      </c>
      <c r="B7" s="11"/>
      <c r="C7" s="11"/>
      <c r="D7" s="28" t="s">
        <v>143</v>
      </c>
      <c r="E7" s="27">
        <f>E8</f>
        <v>328.52</v>
      </c>
      <c r="F7" s="27">
        <f t="shared" ref="F7:J7" si="1">F8</f>
        <v>328.52</v>
      </c>
      <c r="G7" s="27">
        <f t="shared" si="1"/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</row>
    <row r="8" spans="1:10" ht="20.100000000000001" customHeight="1">
      <c r="A8" s="11">
        <v>208</v>
      </c>
      <c r="B8" s="11" t="s">
        <v>135</v>
      </c>
      <c r="C8" s="11"/>
      <c r="D8" s="28" t="s">
        <v>144</v>
      </c>
      <c r="E8" s="27">
        <f>E9+E10+E11</f>
        <v>328.52</v>
      </c>
      <c r="F8" s="27">
        <f t="shared" ref="F8:J8" si="2">F9+F10+F11</f>
        <v>328.52</v>
      </c>
      <c r="G8" s="27">
        <f t="shared" si="2"/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</row>
    <row r="9" spans="1:10" ht="20.100000000000001" customHeight="1">
      <c r="A9" s="11" t="s">
        <v>136</v>
      </c>
      <c r="B9" s="11" t="s">
        <v>135</v>
      </c>
      <c r="C9" s="11" t="s">
        <v>137</v>
      </c>
      <c r="D9" s="28" t="s">
        <v>145</v>
      </c>
      <c r="E9" s="27">
        <f>SUM(F9:J9)</f>
        <v>15.31</v>
      </c>
      <c r="F9" s="20">
        <v>15.31</v>
      </c>
      <c r="G9" s="27">
        <v>0</v>
      </c>
      <c r="H9" s="27">
        <v>0</v>
      </c>
      <c r="I9" s="27">
        <v>0</v>
      </c>
      <c r="J9" s="27">
        <v>0</v>
      </c>
    </row>
    <row r="10" spans="1:10" ht="20.100000000000001" customHeight="1">
      <c r="A10" s="11" t="s">
        <v>152</v>
      </c>
      <c r="B10" s="11" t="s">
        <v>153</v>
      </c>
      <c r="C10" s="11" t="s">
        <v>153</v>
      </c>
      <c r="D10" s="28" t="s">
        <v>187</v>
      </c>
      <c r="E10" s="27">
        <f>SUM(F10:J10)</f>
        <v>222.48</v>
      </c>
      <c r="F10" s="20">
        <v>222.48</v>
      </c>
      <c r="G10" s="27">
        <v>0</v>
      </c>
      <c r="H10" s="27">
        <v>0</v>
      </c>
      <c r="I10" s="27">
        <v>0</v>
      </c>
      <c r="J10" s="27">
        <v>0</v>
      </c>
    </row>
    <row r="11" spans="1:10" ht="20.100000000000001" customHeight="1">
      <c r="A11" s="11" t="s">
        <v>152</v>
      </c>
      <c r="B11" s="11" t="s">
        <v>153</v>
      </c>
      <c r="C11" s="11" t="s">
        <v>154</v>
      </c>
      <c r="D11" s="28" t="s">
        <v>188</v>
      </c>
      <c r="E11" s="27">
        <f>SUM(F11:J11)</f>
        <v>90.73</v>
      </c>
      <c r="F11" s="20">
        <v>90.73</v>
      </c>
      <c r="G11" s="27">
        <v>0</v>
      </c>
      <c r="H11" s="27">
        <v>0</v>
      </c>
      <c r="I11" s="27">
        <v>0</v>
      </c>
      <c r="J11" s="27">
        <v>0</v>
      </c>
    </row>
    <row r="12" spans="1:10" ht="20.100000000000001" customHeight="1">
      <c r="A12" s="11">
        <v>210</v>
      </c>
      <c r="B12" s="11"/>
      <c r="C12" s="11"/>
      <c r="D12" s="28" t="s">
        <v>189</v>
      </c>
      <c r="E12" s="27">
        <f>E13+E16+E18</f>
        <v>5056.08</v>
      </c>
      <c r="F12" s="27">
        <f t="shared" ref="F12:J12" si="3">F13+F16+F18</f>
        <v>4602.8100000000004</v>
      </c>
      <c r="G12" s="27">
        <f t="shared" si="3"/>
        <v>453.27</v>
      </c>
      <c r="H12" s="27">
        <f t="shared" si="3"/>
        <v>0</v>
      </c>
      <c r="I12" s="27">
        <f t="shared" si="3"/>
        <v>0</v>
      </c>
      <c r="J12" s="27">
        <f t="shared" si="3"/>
        <v>0</v>
      </c>
    </row>
    <row r="13" spans="1:10" ht="20.100000000000001" customHeight="1">
      <c r="A13" s="11" t="s">
        <v>138</v>
      </c>
      <c r="B13" s="11" t="s">
        <v>139</v>
      </c>
      <c r="C13" s="11"/>
      <c r="D13" s="28" t="s">
        <v>146</v>
      </c>
      <c r="E13" s="27">
        <f>E14+E15</f>
        <v>4205.3099999999995</v>
      </c>
      <c r="F13" s="27">
        <f t="shared" ref="F13:J13" si="4">F14+F15</f>
        <v>3929.5499999999997</v>
      </c>
      <c r="G13" s="27">
        <f t="shared" si="4"/>
        <v>275.76</v>
      </c>
      <c r="H13" s="27">
        <f t="shared" si="4"/>
        <v>0</v>
      </c>
      <c r="I13" s="27">
        <f t="shared" si="4"/>
        <v>0</v>
      </c>
      <c r="J13" s="27">
        <f t="shared" si="4"/>
        <v>0</v>
      </c>
    </row>
    <row r="14" spans="1:10" ht="19.5" customHeight="1">
      <c r="A14" s="11" t="s">
        <v>138</v>
      </c>
      <c r="B14" s="11" t="s">
        <v>139</v>
      </c>
      <c r="C14" s="11" t="s">
        <v>137</v>
      </c>
      <c r="D14" s="28" t="s">
        <v>147</v>
      </c>
      <c r="E14" s="27">
        <f>SUM(F14:J14)</f>
        <v>3977.7299999999996</v>
      </c>
      <c r="F14" s="20">
        <v>3701.97</v>
      </c>
      <c r="G14" s="20">
        <v>275.76</v>
      </c>
      <c r="H14" s="27">
        <v>0</v>
      </c>
      <c r="I14" s="27">
        <v>0</v>
      </c>
      <c r="J14" s="27">
        <v>0</v>
      </c>
    </row>
    <row r="15" spans="1:10" ht="19.5" customHeight="1">
      <c r="A15" s="12" t="s">
        <v>141</v>
      </c>
      <c r="B15" s="11" t="s">
        <v>139</v>
      </c>
      <c r="C15" s="11" t="s">
        <v>193</v>
      </c>
      <c r="D15" s="28" t="s">
        <v>190</v>
      </c>
      <c r="E15" s="27">
        <f>SUM(F15:J15)</f>
        <v>227.58</v>
      </c>
      <c r="F15" s="20">
        <v>227.58</v>
      </c>
      <c r="G15" s="20">
        <v>0</v>
      </c>
      <c r="H15" s="27">
        <v>0</v>
      </c>
      <c r="I15" s="27">
        <v>0</v>
      </c>
      <c r="J15" s="27">
        <v>0</v>
      </c>
    </row>
    <row r="16" spans="1:10" ht="19.5" customHeight="1">
      <c r="A16" s="11" t="s">
        <v>141</v>
      </c>
      <c r="B16" s="11" t="s">
        <v>142</v>
      </c>
      <c r="C16" s="11"/>
      <c r="D16" s="28" t="s">
        <v>148</v>
      </c>
      <c r="E16" s="27">
        <f>E17</f>
        <v>742.96</v>
      </c>
      <c r="F16" s="27">
        <f t="shared" ref="F16:J16" si="5">F17</f>
        <v>565.45000000000005</v>
      </c>
      <c r="G16" s="27">
        <f t="shared" si="5"/>
        <v>177.51</v>
      </c>
      <c r="H16" s="27">
        <f t="shared" si="5"/>
        <v>0</v>
      </c>
      <c r="I16" s="27">
        <f t="shared" si="5"/>
        <v>0</v>
      </c>
      <c r="J16" s="27">
        <f t="shared" si="5"/>
        <v>0</v>
      </c>
    </row>
    <row r="17" spans="1:10" ht="19.5" customHeight="1">
      <c r="A17" s="11" t="s">
        <v>141</v>
      </c>
      <c r="B17" s="11" t="s">
        <v>142</v>
      </c>
      <c r="C17" s="11" t="s">
        <v>140</v>
      </c>
      <c r="D17" s="28" t="s">
        <v>149</v>
      </c>
      <c r="E17" s="27">
        <f>SUM(F16:J16)</f>
        <v>742.96</v>
      </c>
      <c r="F17" s="20">
        <v>565.45000000000005</v>
      </c>
      <c r="G17" s="20">
        <v>177.51</v>
      </c>
      <c r="H17" s="27">
        <v>0</v>
      </c>
      <c r="I17" s="27">
        <v>0</v>
      </c>
      <c r="J17" s="27">
        <v>0</v>
      </c>
    </row>
    <row r="18" spans="1:10" ht="19.5" customHeight="1">
      <c r="A18" s="11" t="s">
        <v>141</v>
      </c>
      <c r="B18" s="11" t="s">
        <v>194</v>
      </c>
      <c r="C18" s="11"/>
      <c r="D18" s="28" t="s">
        <v>191</v>
      </c>
      <c r="E18" s="27">
        <f>E19</f>
        <v>107.81</v>
      </c>
      <c r="F18" s="27">
        <f t="shared" ref="F18:J18" si="6">F19</f>
        <v>107.81</v>
      </c>
      <c r="G18" s="27">
        <f t="shared" si="6"/>
        <v>0</v>
      </c>
      <c r="H18" s="27">
        <f t="shared" si="6"/>
        <v>0</v>
      </c>
      <c r="I18" s="27">
        <f t="shared" si="6"/>
        <v>0</v>
      </c>
      <c r="J18" s="27">
        <f t="shared" si="6"/>
        <v>0</v>
      </c>
    </row>
    <row r="19" spans="1:10" ht="19.5" customHeight="1">
      <c r="A19" s="11" t="s">
        <v>141</v>
      </c>
      <c r="B19" s="11" t="s">
        <v>194</v>
      </c>
      <c r="C19" s="11" t="s">
        <v>137</v>
      </c>
      <c r="D19" s="28" t="s">
        <v>192</v>
      </c>
      <c r="E19" s="27">
        <f>SUM(F18:J18)</f>
        <v>107.81</v>
      </c>
      <c r="F19" s="27">
        <v>107.81</v>
      </c>
      <c r="G19" s="27">
        <v>0</v>
      </c>
      <c r="H19" s="27">
        <v>0</v>
      </c>
      <c r="I19" s="27">
        <v>0</v>
      </c>
      <c r="J19" s="27">
        <v>0</v>
      </c>
    </row>
    <row r="20" spans="1:10" ht="19.5" customHeight="1">
      <c r="A20" s="11" t="s">
        <v>195</v>
      </c>
      <c r="B20" s="11"/>
      <c r="C20" s="11"/>
      <c r="D20" s="28" t="s">
        <v>150</v>
      </c>
      <c r="E20" s="27">
        <f>E21</f>
        <v>73.040000000000006</v>
      </c>
      <c r="F20" s="27">
        <f t="shared" ref="F20:J21" si="7">F21</f>
        <v>73.040000000000006</v>
      </c>
      <c r="G20" s="27">
        <f t="shared" si="7"/>
        <v>0</v>
      </c>
      <c r="H20" s="27">
        <f t="shared" si="7"/>
        <v>0</v>
      </c>
      <c r="I20" s="27">
        <f t="shared" si="7"/>
        <v>0</v>
      </c>
      <c r="J20" s="27">
        <f t="shared" si="7"/>
        <v>0</v>
      </c>
    </row>
    <row r="21" spans="1:10" ht="19.5" customHeight="1">
      <c r="A21" s="11" t="s">
        <v>195</v>
      </c>
      <c r="B21" s="11" t="s">
        <v>137</v>
      </c>
      <c r="C21" s="11"/>
      <c r="D21" s="28" t="s">
        <v>151</v>
      </c>
      <c r="E21" s="27">
        <f>E22</f>
        <v>73.040000000000006</v>
      </c>
      <c r="F21" s="27">
        <f t="shared" si="7"/>
        <v>73.040000000000006</v>
      </c>
      <c r="G21" s="27">
        <f t="shared" si="7"/>
        <v>0</v>
      </c>
      <c r="H21" s="27">
        <f t="shared" si="7"/>
        <v>0</v>
      </c>
      <c r="I21" s="27">
        <f t="shared" si="7"/>
        <v>0</v>
      </c>
      <c r="J21" s="27">
        <f t="shared" si="7"/>
        <v>0</v>
      </c>
    </row>
    <row r="22" spans="1:10" ht="19.5" customHeight="1">
      <c r="A22" s="11">
        <v>221</v>
      </c>
      <c r="B22" s="11" t="s">
        <v>196</v>
      </c>
      <c r="C22" s="11" t="s">
        <v>197</v>
      </c>
      <c r="D22" s="28" t="s">
        <v>116</v>
      </c>
      <c r="E22" s="27">
        <f>SUM(F22:J22)</f>
        <v>73.040000000000006</v>
      </c>
      <c r="F22" s="27">
        <v>73.040000000000006</v>
      </c>
      <c r="G22" s="27">
        <v>0</v>
      </c>
      <c r="H22" s="27">
        <v>0</v>
      </c>
      <c r="I22" s="27">
        <v>0</v>
      </c>
      <c r="J22" s="27">
        <v>0</v>
      </c>
    </row>
  </sheetData>
  <mergeCells count="12">
    <mergeCell ref="A2:J2"/>
    <mergeCell ref="A1:J1"/>
    <mergeCell ref="J3:J5"/>
    <mergeCell ref="A4:C4"/>
    <mergeCell ref="A5:C5"/>
    <mergeCell ref="D4:D5"/>
    <mergeCell ref="A3:D3"/>
    <mergeCell ref="E3:E5"/>
    <mergeCell ref="F3:F5"/>
    <mergeCell ref="G3:G5"/>
    <mergeCell ref="H3:H5"/>
    <mergeCell ref="I3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34"/>
  <sheetViews>
    <sheetView topLeftCell="A13" workbookViewId="0">
      <selection activeCell="C29" sqref="C29"/>
    </sheetView>
  </sheetViews>
  <sheetFormatPr defaultRowHeight="13.5"/>
  <cols>
    <col min="1" max="1" width="32.625" customWidth="1"/>
    <col min="2" max="2" width="16.625" customWidth="1"/>
    <col min="3" max="3" width="30.625" customWidth="1"/>
    <col min="4" max="6" width="16.625" customWidth="1"/>
  </cols>
  <sheetData>
    <row r="1" spans="1:6" ht="14.25">
      <c r="A1" s="33" t="s">
        <v>198</v>
      </c>
      <c r="B1" s="33"/>
      <c r="C1" s="33"/>
      <c r="D1" s="33"/>
      <c r="E1" s="33"/>
      <c r="F1" s="33"/>
    </row>
    <row r="2" spans="1:6" ht="14.25">
      <c r="A2" s="34" t="s">
        <v>0</v>
      </c>
      <c r="B2" s="34"/>
      <c r="C2" s="34"/>
      <c r="D2" s="34"/>
      <c r="E2" s="34"/>
      <c r="F2" s="34"/>
    </row>
    <row r="3" spans="1:6" ht="14.25">
      <c r="A3" s="38" t="s">
        <v>58</v>
      </c>
      <c r="B3" s="38"/>
      <c r="C3" s="38" t="s">
        <v>59</v>
      </c>
      <c r="D3" s="38"/>
      <c r="E3" s="38"/>
      <c r="F3" s="38"/>
    </row>
    <row r="4" spans="1:6" ht="18" customHeight="1">
      <c r="A4" s="62" t="s">
        <v>3</v>
      </c>
      <c r="B4" s="62" t="s">
        <v>4</v>
      </c>
      <c r="C4" s="62" t="s">
        <v>3</v>
      </c>
      <c r="D4" s="62" t="s">
        <v>52</v>
      </c>
      <c r="E4" s="63" t="s">
        <v>60</v>
      </c>
      <c r="F4" s="63" t="s">
        <v>61</v>
      </c>
    </row>
    <row r="5" spans="1:6" ht="18" customHeight="1">
      <c r="A5" s="64" t="s">
        <v>62</v>
      </c>
      <c r="B5" s="65">
        <v>3020.33</v>
      </c>
      <c r="C5" s="64" t="s">
        <v>6</v>
      </c>
      <c r="D5" s="66"/>
      <c r="E5" s="66"/>
      <c r="F5" s="66"/>
    </row>
    <row r="6" spans="1:6" ht="18" customHeight="1">
      <c r="A6" s="64" t="s">
        <v>63</v>
      </c>
      <c r="B6" s="66"/>
      <c r="C6" s="64" t="s">
        <v>8</v>
      </c>
      <c r="D6" s="66"/>
      <c r="E6" s="66"/>
      <c r="F6" s="66"/>
    </row>
    <row r="7" spans="1:6" ht="18" customHeight="1">
      <c r="A7" s="64"/>
      <c r="B7" s="66"/>
      <c r="C7" s="64" t="s">
        <v>10</v>
      </c>
      <c r="D7" s="66"/>
      <c r="E7" s="66"/>
      <c r="F7" s="66"/>
    </row>
    <row r="8" spans="1:6" ht="18" customHeight="1">
      <c r="A8" s="64"/>
      <c r="B8" s="66"/>
      <c r="C8" s="64" t="s">
        <v>12</v>
      </c>
      <c r="D8" s="66"/>
      <c r="E8" s="66"/>
      <c r="F8" s="66"/>
    </row>
    <row r="9" spans="1:6" ht="18" customHeight="1">
      <c r="A9" s="64"/>
      <c r="B9" s="66"/>
      <c r="C9" s="64" t="s">
        <v>14</v>
      </c>
      <c r="D9" s="66"/>
      <c r="E9" s="66"/>
      <c r="F9" s="66"/>
    </row>
    <row r="10" spans="1:6" ht="18" customHeight="1">
      <c r="A10" s="64"/>
      <c r="B10" s="66"/>
      <c r="C10" s="64" t="s">
        <v>16</v>
      </c>
      <c r="D10" s="66"/>
      <c r="E10" s="66"/>
      <c r="F10" s="66"/>
    </row>
    <row r="11" spans="1:6" ht="18" customHeight="1">
      <c r="A11" s="64"/>
      <c r="B11" s="66"/>
      <c r="C11" s="64" t="s">
        <v>18</v>
      </c>
      <c r="D11" s="66"/>
      <c r="E11" s="66"/>
      <c r="F11" s="66"/>
    </row>
    <row r="12" spans="1:6" ht="18" customHeight="1">
      <c r="A12" s="64"/>
      <c r="B12" s="66"/>
      <c r="C12" s="64" t="s">
        <v>19</v>
      </c>
      <c r="D12" s="65">
        <f>E12</f>
        <v>328.52</v>
      </c>
      <c r="E12" s="65">
        <v>328.52</v>
      </c>
      <c r="F12" s="66"/>
    </row>
    <row r="13" spans="1:6" ht="18" customHeight="1">
      <c r="A13" s="64"/>
      <c r="B13" s="66"/>
      <c r="C13" s="64" t="s">
        <v>20</v>
      </c>
      <c r="D13" s="65">
        <f>E13</f>
        <v>2618.77</v>
      </c>
      <c r="E13" s="65">
        <v>2618.77</v>
      </c>
      <c r="F13" s="66"/>
    </row>
    <row r="14" spans="1:6" ht="18" customHeight="1">
      <c r="A14" s="64"/>
      <c r="B14" s="66"/>
      <c r="C14" s="64" t="s">
        <v>21</v>
      </c>
      <c r="D14" s="66"/>
      <c r="E14" s="66"/>
      <c r="F14" s="66"/>
    </row>
    <row r="15" spans="1:6" ht="18" customHeight="1">
      <c r="A15" s="64"/>
      <c r="B15" s="66"/>
      <c r="C15" s="64" t="s">
        <v>22</v>
      </c>
      <c r="D15" s="66"/>
      <c r="E15" s="66"/>
      <c r="F15" s="66"/>
    </row>
    <row r="16" spans="1:6" ht="18" customHeight="1">
      <c r="A16" s="64"/>
      <c r="B16" s="66"/>
      <c r="C16" s="64" t="s">
        <v>23</v>
      </c>
      <c r="D16" s="66"/>
      <c r="E16" s="66"/>
      <c r="F16" s="66"/>
    </row>
    <row r="17" spans="1:6" ht="18" customHeight="1">
      <c r="A17" s="64"/>
      <c r="B17" s="66"/>
      <c r="C17" s="64" t="s">
        <v>24</v>
      </c>
      <c r="D17" s="66"/>
      <c r="E17" s="66"/>
      <c r="F17" s="66"/>
    </row>
    <row r="18" spans="1:6" ht="18" customHeight="1">
      <c r="A18" s="64"/>
      <c r="B18" s="66"/>
      <c r="C18" s="64" t="s">
        <v>25</v>
      </c>
      <c r="D18" s="66"/>
      <c r="E18" s="66"/>
      <c r="F18" s="66"/>
    </row>
    <row r="19" spans="1:6" ht="18" customHeight="1">
      <c r="A19" s="64"/>
      <c r="B19" s="66"/>
      <c r="C19" s="64" t="s">
        <v>26</v>
      </c>
      <c r="D19" s="66"/>
      <c r="E19" s="66"/>
      <c r="F19" s="66"/>
    </row>
    <row r="20" spans="1:6" ht="18" customHeight="1">
      <c r="A20" s="64"/>
      <c r="B20" s="66"/>
      <c r="C20" s="64" t="s">
        <v>27</v>
      </c>
      <c r="D20" s="66"/>
      <c r="E20" s="66"/>
      <c r="F20" s="66"/>
    </row>
    <row r="21" spans="1:6" ht="18" customHeight="1">
      <c r="A21" s="64"/>
      <c r="B21" s="66"/>
      <c r="C21" s="64" t="s">
        <v>28</v>
      </c>
      <c r="D21" s="66"/>
      <c r="E21" s="66"/>
      <c r="F21" s="66"/>
    </row>
    <row r="22" spans="1:6" ht="18" customHeight="1">
      <c r="A22" s="64"/>
      <c r="B22" s="66"/>
      <c r="C22" s="64" t="s">
        <v>29</v>
      </c>
      <c r="D22" s="66"/>
      <c r="E22" s="66"/>
      <c r="F22" s="66"/>
    </row>
    <row r="23" spans="1:6" ht="18" customHeight="1">
      <c r="A23" s="64"/>
      <c r="B23" s="66"/>
      <c r="C23" s="64" t="s">
        <v>30</v>
      </c>
      <c r="D23" s="65">
        <f>E23</f>
        <v>73.040000000000006</v>
      </c>
      <c r="E23" s="65">
        <v>73.040000000000006</v>
      </c>
      <c r="F23" s="66"/>
    </row>
    <row r="24" spans="1:6" ht="18" customHeight="1">
      <c r="A24" s="64"/>
      <c r="B24" s="66"/>
      <c r="C24" s="64" t="s">
        <v>31</v>
      </c>
      <c r="D24" s="66"/>
      <c r="E24" s="66"/>
      <c r="F24" s="66"/>
    </row>
    <row r="25" spans="1:6" ht="18" customHeight="1">
      <c r="A25" s="64"/>
      <c r="B25" s="66"/>
      <c r="C25" s="64" t="s">
        <v>32</v>
      </c>
      <c r="D25" s="66"/>
      <c r="E25" s="66"/>
      <c r="F25" s="66"/>
    </row>
    <row r="26" spans="1:6" ht="18" customHeight="1">
      <c r="A26" s="64" t="s">
        <v>33</v>
      </c>
      <c r="B26" s="65">
        <f>SUM(B5:B6)</f>
        <v>3020.33</v>
      </c>
      <c r="C26" s="64" t="s">
        <v>34</v>
      </c>
      <c r="D26" s="65">
        <f>SUM(D5:D25)</f>
        <v>3020.33</v>
      </c>
      <c r="E26" s="65">
        <f>SUM(E5:E25)</f>
        <v>3020.33</v>
      </c>
      <c r="F26" s="64"/>
    </row>
    <row r="27" spans="1:6" ht="18" customHeight="1">
      <c r="A27" s="64" t="s">
        <v>64</v>
      </c>
      <c r="B27" s="67"/>
      <c r="C27" s="64" t="s">
        <v>65</v>
      </c>
      <c r="D27" s="66"/>
      <c r="E27" s="66"/>
      <c r="F27" s="64"/>
    </row>
    <row r="28" spans="1:6" ht="18" customHeight="1">
      <c r="A28" s="64" t="s">
        <v>66</v>
      </c>
      <c r="B28" s="65"/>
      <c r="C28" s="62"/>
      <c r="D28" s="65"/>
      <c r="E28" s="65"/>
      <c r="F28" s="64"/>
    </row>
    <row r="29" spans="1:6" ht="18" customHeight="1">
      <c r="A29" s="64" t="s">
        <v>67</v>
      </c>
      <c r="B29" s="66"/>
      <c r="C29" s="62"/>
      <c r="D29" s="66"/>
      <c r="E29" s="66"/>
      <c r="F29" s="64"/>
    </row>
    <row r="30" spans="1:6" ht="18" customHeight="1">
      <c r="A30" s="62" t="s">
        <v>39</v>
      </c>
      <c r="B30" s="65">
        <f>SUM(B5,B27)</f>
        <v>3020.33</v>
      </c>
      <c r="C30" s="62" t="s">
        <v>39</v>
      </c>
      <c r="D30" s="65">
        <f>SUM(D26:D27)</f>
        <v>3020.33</v>
      </c>
      <c r="E30" s="65">
        <f>SUM(E26:E27)</f>
        <v>3020.33</v>
      </c>
      <c r="F30" s="64"/>
    </row>
    <row r="31" spans="1:6">
      <c r="D31" s="9"/>
      <c r="E31" s="9"/>
    </row>
    <row r="32" spans="1:6">
      <c r="D32" s="9"/>
      <c r="E32" s="9"/>
    </row>
    <row r="34" spans="4:5">
      <c r="D34" s="9"/>
      <c r="E34" s="9"/>
    </row>
  </sheetData>
  <mergeCells count="4">
    <mergeCell ref="A3:B3"/>
    <mergeCell ref="C3:F3"/>
    <mergeCell ref="A2:F2"/>
    <mergeCell ref="A1:F1"/>
  </mergeCells>
  <phoneticPr fontId="2" type="noConversion"/>
  <printOptions horizontalCentered="1"/>
  <pageMargins left="0.70866141732283472" right="0.70866141732283472" top="0.59055118110236227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23"/>
  <sheetViews>
    <sheetView workbookViewId="0">
      <selection activeCell="G23" sqref="G23"/>
    </sheetView>
  </sheetViews>
  <sheetFormatPr defaultRowHeight="13.5"/>
  <cols>
    <col min="2" max="3" width="5.625" customWidth="1"/>
    <col min="4" max="4" width="30.625" customWidth="1"/>
    <col min="5" max="7" width="12.625" customWidth="1"/>
  </cols>
  <sheetData>
    <row r="1" spans="1:7" ht="14.25">
      <c r="A1" s="33" t="s">
        <v>200</v>
      </c>
      <c r="B1" s="33"/>
      <c r="C1" s="33"/>
      <c r="D1" s="33"/>
      <c r="E1" s="33"/>
      <c r="F1" s="33"/>
      <c r="G1" s="33"/>
    </row>
    <row r="2" spans="1:7" ht="14.25">
      <c r="A2" s="34" t="s">
        <v>0</v>
      </c>
      <c r="B2" s="34"/>
      <c r="C2" s="34"/>
      <c r="D2" s="34"/>
      <c r="E2" s="34"/>
      <c r="F2" s="34"/>
      <c r="G2" s="34"/>
    </row>
    <row r="3" spans="1:7" ht="14.25">
      <c r="A3" s="35" t="s">
        <v>3</v>
      </c>
      <c r="B3" s="35"/>
      <c r="C3" s="35"/>
      <c r="D3" s="35"/>
      <c r="E3" s="35" t="s">
        <v>68</v>
      </c>
      <c r="F3" s="35"/>
      <c r="G3" s="35"/>
    </row>
    <row r="4" spans="1:7" ht="14.25">
      <c r="A4" s="36" t="s">
        <v>46</v>
      </c>
      <c r="B4" s="36"/>
      <c r="C4" s="36"/>
      <c r="D4" s="35" t="s">
        <v>48</v>
      </c>
      <c r="E4" s="35" t="s">
        <v>52</v>
      </c>
      <c r="F4" s="35" t="s">
        <v>53</v>
      </c>
      <c r="G4" s="35" t="s">
        <v>54</v>
      </c>
    </row>
    <row r="5" spans="1:7" ht="14.25">
      <c r="A5" s="37" t="s">
        <v>47</v>
      </c>
      <c r="B5" s="37"/>
      <c r="C5" s="37"/>
      <c r="D5" s="35"/>
      <c r="E5" s="35"/>
      <c r="F5" s="35"/>
      <c r="G5" s="35"/>
    </row>
    <row r="6" spans="1:7" ht="14.25">
      <c r="A6" s="17" t="s">
        <v>49</v>
      </c>
      <c r="B6" s="17" t="s">
        <v>50</v>
      </c>
      <c r="C6" s="17" t="s">
        <v>51</v>
      </c>
      <c r="D6" s="35"/>
      <c r="E6" s="35"/>
      <c r="F6" s="35"/>
      <c r="G6" s="35"/>
    </row>
    <row r="7" spans="1:7" ht="24.95" customHeight="1">
      <c r="A7" s="11">
        <v>208</v>
      </c>
      <c r="B7" s="11"/>
      <c r="C7" s="11"/>
      <c r="D7" s="28" t="s">
        <v>143</v>
      </c>
      <c r="E7" s="27">
        <f>E8</f>
        <v>328.52</v>
      </c>
      <c r="F7" s="27">
        <f t="shared" ref="F7:G7" si="0">F8</f>
        <v>328.52</v>
      </c>
      <c r="G7" s="27">
        <f t="shared" si="0"/>
        <v>0</v>
      </c>
    </row>
    <row r="8" spans="1:7" ht="24.95" customHeight="1">
      <c r="A8" s="11">
        <v>208</v>
      </c>
      <c r="B8" s="11" t="s">
        <v>135</v>
      </c>
      <c r="C8" s="11"/>
      <c r="D8" s="28" t="s">
        <v>144</v>
      </c>
      <c r="E8" s="27">
        <f>E9+E10+E11</f>
        <v>328.52</v>
      </c>
      <c r="F8" s="27">
        <f t="shared" ref="F8:G8" si="1">F9+F10+F11</f>
        <v>328.52</v>
      </c>
      <c r="G8" s="27">
        <f t="shared" si="1"/>
        <v>0</v>
      </c>
    </row>
    <row r="9" spans="1:7" ht="24.95" customHeight="1">
      <c r="A9" s="11" t="s">
        <v>136</v>
      </c>
      <c r="B9" s="11" t="s">
        <v>135</v>
      </c>
      <c r="C9" s="11" t="s">
        <v>137</v>
      </c>
      <c r="D9" s="28" t="s">
        <v>145</v>
      </c>
      <c r="E9" s="27">
        <f>SUM(F9:J9)</f>
        <v>15.31</v>
      </c>
      <c r="F9" s="20">
        <v>15.31</v>
      </c>
      <c r="G9" s="27">
        <v>0</v>
      </c>
    </row>
    <row r="10" spans="1:7" ht="24.95" customHeight="1">
      <c r="A10" s="11" t="s">
        <v>152</v>
      </c>
      <c r="B10" s="11" t="s">
        <v>153</v>
      </c>
      <c r="C10" s="11" t="s">
        <v>153</v>
      </c>
      <c r="D10" s="28" t="s">
        <v>187</v>
      </c>
      <c r="E10" s="27">
        <f>SUM(F10:J10)</f>
        <v>222.48</v>
      </c>
      <c r="F10" s="20">
        <v>222.48</v>
      </c>
      <c r="G10" s="27">
        <v>0</v>
      </c>
    </row>
    <row r="11" spans="1:7" ht="24.95" customHeight="1">
      <c r="A11" s="11" t="s">
        <v>152</v>
      </c>
      <c r="B11" s="11" t="s">
        <v>153</v>
      </c>
      <c r="C11" s="11" t="s">
        <v>154</v>
      </c>
      <c r="D11" s="28" t="s">
        <v>188</v>
      </c>
      <c r="E11" s="27">
        <f>SUM(F11:J11)</f>
        <v>90.73</v>
      </c>
      <c r="F11" s="20">
        <v>90.73</v>
      </c>
      <c r="G11" s="27">
        <v>0</v>
      </c>
    </row>
    <row r="12" spans="1:7" ht="24.95" customHeight="1">
      <c r="A12" s="11">
        <v>210</v>
      </c>
      <c r="B12" s="11"/>
      <c r="C12" s="11"/>
      <c r="D12" s="28" t="s">
        <v>189</v>
      </c>
      <c r="E12" s="27">
        <f>E13+E16+E18</f>
        <v>2618.77</v>
      </c>
      <c r="F12" s="27">
        <f t="shared" ref="F12:G12" si="2">F13+F16+F18</f>
        <v>2269.0300000000002</v>
      </c>
      <c r="G12" s="27">
        <f t="shared" si="2"/>
        <v>349.74</v>
      </c>
    </row>
    <row r="13" spans="1:7" ht="24.95" customHeight="1">
      <c r="A13" s="11" t="s">
        <v>138</v>
      </c>
      <c r="B13" s="11" t="s">
        <v>139</v>
      </c>
      <c r="C13" s="11"/>
      <c r="D13" s="28" t="s">
        <v>146</v>
      </c>
      <c r="E13" s="27">
        <f>E14+E15</f>
        <v>2017.85</v>
      </c>
      <c r="F13" s="27">
        <f t="shared" ref="F13:G13" si="3">F14+F15</f>
        <v>1826.71</v>
      </c>
      <c r="G13" s="27">
        <f t="shared" si="3"/>
        <v>191.14</v>
      </c>
    </row>
    <row r="14" spans="1:7" ht="24.95" customHeight="1">
      <c r="A14" s="11" t="s">
        <v>138</v>
      </c>
      <c r="B14" s="11" t="s">
        <v>139</v>
      </c>
      <c r="C14" s="11" t="s">
        <v>137</v>
      </c>
      <c r="D14" s="28" t="s">
        <v>147</v>
      </c>
      <c r="E14" s="27">
        <f>SUM(F14:J14)</f>
        <v>1790.27</v>
      </c>
      <c r="F14" s="20">
        <v>1599.13</v>
      </c>
      <c r="G14" s="20">
        <v>191.14</v>
      </c>
    </row>
    <row r="15" spans="1:7" ht="24.95" customHeight="1">
      <c r="A15" s="12" t="s">
        <v>141</v>
      </c>
      <c r="B15" s="11" t="s">
        <v>139</v>
      </c>
      <c r="C15" s="11" t="s">
        <v>193</v>
      </c>
      <c r="D15" s="28" t="s">
        <v>190</v>
      </c>
      <c r="E15" s="27">
        <f>SUM(F15:J15)</f>
        <v>227.58</v>
      </c>
      <c r="F15" s="20">
        <v>227.58</v>
      </c>
      <c r="G15" s="20">
        <v>0</v>
      </c>
    </row>
    <row r="16" spans="1:7" ht="24.95" customHeight="1">
      <c r="A16" s="11" t="s">
        <v>141</v>
      </c>
      <c r="B16" s="11" t="s">
        <v>142</v>
      </c>
      <c r="C16" s="11"/>
      <c r="D16" s="28" t="s">
        <v>148</v>
      </c>
      <c r="E16" s="27">
        <f>E17</f>
        <v>493.11</v>
      </c>
      <c r="F16" s="27">
        <f t="shared" ref="F16:G16" si="4">F17</f>
        <v>334.51</v>
      </c>
      <c r="G16" s="27">
        <f t="shared" si="4"/>
        <v>158.6</v>
      </c>
    </row>
    <row r="17" spans="1:7" ht="24.95" customHeight="1">
      <c r="A17" s="11" t="s">
        <v>141</v>
      </c>
      <c r="B17" s="11" t="s">
        <v>142</v>
      </c>
      <c r="C17" s="11" t="s">
        <v>140</v>
      </c>
      <c r="D17" s="28" t="s">
        <v>149</v>
      </c>
      <c r="E17" s="27">
        <f>SUM(F16:J16)</f>
        <v>493.11</v>
      </c>
      <c r="F17" s="20">
        <v>334.51</v>
      </c>
      <c r="G17" s="20">
        <v>158.6</v>
      </c>
    </row>
    <row r="18" spans="1:7" ht="24.95" customHeight="1">
      <c r="A18" s="11" t="s">
        <v>141</v>
      </c>
      <c r="B18" s="11" t="s">
        <v>194</v>
      </c>
      <c r="C18" s="11"/>
      <c r="D18" s="28" t="s">
        <v>191</v>
      </c>
      <c r="E18" s="27">
        <f>E19</f>
        <v>107.81</v>
      </c>
      <c r="F18" s="27">
        <f t="shared" ref="F18:G18" si="5">F19</f>
        <v>107.81</v>
      </c>
      <c r="G18" s="27">
        <f t="shared" si="5"/>
        <v>0</v>
      </c>
    </row>
    <row r="19" spans="1:7" ht="24.95" customHeight="1">
      <c r="A19" s="11" t="s">
        <v>141</v>
      </c>
      <c r="B19" s="11" t="s">
        <v>194</v>
      </c>
      <c r="C19" s="11" t="s">
        <v>137</v>
      </c>
      <c r="D19" s="28" t="s">
        <v>192</v>
      </c>
      <c r="E19" s="27">
        <f>SUM(F18:J18)</f>
        <v>107.81</v>
      </c>
      <c r="F19" s="27">
        <v>107.81</v>
      </c>
      <c r="G19" s="27">
        <v>0</v>
      </c>
    </row>
    <row r="20" spans="1:7" ht="24.95" customHeight="1">
      <c r="A20" s="11" t="s">
        <v>195</v>
      </c>
      <c r="B20" s="11"/>
      <c r="C20" s="11"/>
      <c r="D20" s="28" t="s">
        <v>150</v>
      </c>
      <c r="E20" s="27">
        <f>E21</f>
        <v>73.040000000000006</v>
      </c>
      <c r="F20" s="27">
        <f t="shared" ref="F20:G21" si="6">F21</f>
        <v>73.040000000000006</v>
      </c>
      <c r="G20" s="27">
        <f t="shared" si="6"/>
        <v>0</v>
      </c>
    </row>
    <row r="21" spans="1:7" ht="24.95" customHeight="1">
      <c r="A21" s="11" t="s">
        <v>195</v>
      </c>
      <c r="B21" s="11" t="s">
        <v>137</v>
      </c>
      <c r="C21" s="11"/>
      <c r="D21" s="28" t="s">
        <v>151</v>
      </c>
      <c r="E21" s="27">
        <f>E22</f>
        <v>73.040000000000006</v>
      </c>
      <c r="F21" s="27">
        <f t="shared" si="6"/>
        <v>73.040000000000006</v>
      </c>
      <c r="G21" s="27">
        <f t="shared" si="6"/>
        <v>0</v>
      </c>
    </row>
    <row r="22" spans="1:7" ht="24.95" customHeight="1">
      <c r="A22" s="11">
        <v>221</v>
      </c>
      <c r="B22" s="11" t="s">
        <v>196</v>
      </c>
      <c r="C22" s="11" t="s">
        <v>197</v>
      </c>
      <c r="D22" s="28" t="s">
        <v>116</v>
      </c>
      <c r="E22" s="27">
        <f>SUM(F22:J22)</f>
        <v>73.040000000000006</v>
      </c>
      <c r="F22" s="27">
        <v>73.040000000000006</v>
      </c>
      <c r="G22" s="27">
        <v>0</v>
      </c>
    </row>
    <row r="23" spans="1:7" ht="24.95" customHeight="1">
      <c r="A23" s="35" t="s">
        <v>52</v>
      </c>
      <c r="B23" s="35"/>
      <c r="C23" s="35"/>
      <c r="D23" s="35"/>
      <c r="E23" s="15">
        <f>E20+E7+E12</f>
        <v>3020.33</v>
      </c>
      <c r="F23" s="15">
        <f t="shared" ref="F23:G23" si="7">F20+F7+F12</f>
        <v>2670.59</v>
      </c>
      <c r="G23" s="15">
        <f t="shared" si="7"/>
        <v>349.74</v>
      </c>
    </row>
  </sheetData>
  <mergeCells count="11">
    <mergeCell ref="A23:D23"/>
    <mergeCell ref="A2:G2"/>
    <mergeCell ref="A1:G1"/>
    <mergeCell ref="A3:D3"/>
    <mergeCell ref="E3:G3"/>
    <mergeCell ref="A4:C4"/>
    <mergeCell ref="A5:C5"/>
    <mergeCell ref="D4:D6"/>
    <mergeCell ref="E4:E6"/>
    <mergeCell ref="F4:F6"/>
    <mergeCell ref="G4:G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69"/>
  <sheetViews>
    <sheetView workbookViewId="0">
      <selection activeCell="E69" sqref="E69"/>
    </sheetView>
  </sheetViews>
  <sheetFormatPr defaultRowHeight="13.5"/>
  <cols>
    <col min="1" max="2" width="6.625" customWidth="1"/>
    <col min="3" max="3" width="30.625" customWidth="1"/>
    <col min="4" max="5" width="13.625" customWidth="1"/>
    <col min="6" max="6" width="13.625" style="19" customWidth="1"/>
  </cols>
  <sheetData>
    <row r="1" spans="1:6" ht="14.25">
      <c r="A1" s="33" t="s">
        <v>201</v>
      </c>
      <c r="B1" s="33"/>
      <c r="C1" s="33"/>
      <c r="D1" s="33"/>
      <c r="E1" s="33"/>
      <c r="F1" s="33"/>
    </row>
    <row r="2" spans="1:6" ht="14.25">
      <c r="A2" s="34" t="s">
        <v>69</v>
      </c>
      <c r="B2" s="34"/>
      <c r="C2" s="34"/>
      <c r="D2" s="34"/>
      <c r="E2" s="34"/>
      <c r="F2" s="34"/>
    </row>
    <row r="3" spans="1:6" ht="14.25">
      <c r="A3" s="35" t="s">
        <v>3</v>
      </c>
      <c r="B3" s="35"/>
      <c r="C3" s="35"/>
      <c r="D3" s="35" t="s">
        <v>60</v>
      </c>
      <c r="E3" s="35"/>
      <c r="F3" s="35"/>
    </row>
    <row r="4" spans="1:6" ht="14.25">
      <c r="A4" s="35"/>
      <c r="B4" s="35"/>
      <c r="C4" s="35"/>
      <c r="D4" s="35" t="s">
        <v>70</v>
      </c>
      <c r="E4" s="35"/>
      <c r="F4" s="35"/>
    </row>
    <row r="5" spans="1:6" ht="14.25">
      <c r="A5" s="35" t="s">
        <v>71</v>
      </c>
      <c r="B5" s="35"/>
      <c r="C5" s="35" t="s">
        <v>48</v>
      </c>
      <c r="D5" s="35" t="s">
        <v>52</v>
      </c>
      <c r="E5" s="35" t="s">
        <v>72</v>
      </c>
      <c r="F5" s="40" t="s">
        <v>73</v>
      </c>
    </row>
    <row r="6" spans="1:6" ht="14.25">
      <c r="A6" s="35" t="s">
        <v>47</v>
      </c>
      <c r="B6" s="35"/>
      <c r="C6" s="35"/>
      <c r="D6" s="35"/>
      <c r="E6" s="35"/>
      <c r="F6" s="40"/>
    </row>
    <row r="7" spans="1:6" ht="14.25">
      <c r="A7" s="10" t="s">
        <v>49</v>
      </c>
      <c r="B7" s="10" t="s">
        <v>50</v>
      </c>
      <c r="C7" s="35"/>
      <c r="D7" s="35"/>
      <c r="E7" s="35"/>
      <c r="F7" s="40"/>
    </row>
    <row r="8" spans="1:6" ht="20.100000000000001" customHeight="1">
      <c r="A8" s="21">
        <v>301</v>
      </c>
      <c r="B8" s="21"/>
      <c r="C8" s="29" t="s">
        <v>74</v>
      </c>
      <c r="D8" s="32">
        <f>SUM(D9:D21)</f>
        <v>2116.85</v>
      </c>
      <c r="E8" s="32">
        <f>SUM(E9:E21)</f>
        <v>2116.85</v>
      </c>
      <c r="F8" s="32"/>
    </row>
    <row r="9" spans="1:6" ht="20.100000000000001" customHeight="1">
      <c r="A9" s="30">
        <v>301</v>
      </c>
      <c r="B9" s="30">
        <v>1</v>
      </c>
      <c r="C9" s="29" t="s">
        <v>75</v>
      </c>
      <c r="D9" s="32">
        <f>E9+F9</f>
        <v>259.97000000000003</v>
      </c>
      <c r="E9" s="32">
        <v>259.97000000000003</v>
      </c>
      <c r="F9" s="32"/>
    </row>
    <row r="10" spans="1:6" ht="20.100000000000001" customHeight="1">
      <c r="A10" s="30">
        <v>301</v>
      </c>
      <c r="B10" s="30">
        <v>2</v>
      </c>
      <c r="C10" s="29" t="s">
        <v>76</v>
      </c>
      <c r="D10" s="32">
        <f t="shared" ref="D10:D21" si="0">E10+F10</f>
        <v>134.91999999999999</v>
      </c>
      <c r="E10" s="32">
        <v>134.91999999999999</v>
      </c>
      <c r="F10" s="32"/>
    </row>
    <row r="11" spans="1:6" ht="20.100000000000001" customHeight="1">
      <c r="A11" s="30">
        <v>301</v>
      </c>
      <c r="B11" s="30">
        <v>3</v>
      </c>
      <c r="C11" s="29" t="s">
        <v>77</v>
      </c>
      <c r="D11" s="32">
        <f t="shared" si="0"/>
        <v>0</v>
      </c>
      <c r="E11" s="32"/>
      <c r="F11" s="32"/>
    </row>
    <row r="12" spans="1:6" ht="20.100000000000001" customHeight="1">
      <c r="A12" s="30">
        <v>301</v>
      </c>
      <c r="B12" s="30">
        <v>6</v>
      </c>
      <c r="C12" s="29" t="s">
        <v>78</v>
      </c>
      <c r="D12" s="32">
        <f t="shared" si="0"/>
        <v>43.52</v>
      </c>
      <c r="E12" s="32">
        <v>43.52</v>
      </c>
      <c r="F12" s="32"/>
    </row>
    <row r="13" spans="1:6" ht="20.100000000000001" customHeight="1">
      <c r="A13" s="30">
        <v>301</v>
      </c>
      <c r="B13" s="30">
        <v>7</v>
      </c>
      <c r="C13" s="29" t="s">
        <v>79</v>
      </c>
      <c r="D13" s="32">
        <f t="shared" si="0"/>
        <v>849.87</v>
      </c>
      <c r="E13" s="32">
        <v>849.87</v>
      </c>
      <c r="F13" s="32"/>
    </row>
    <row r="14" spans="1:6" ht="20.100000000000001" customHeight="1">
      <c r="A14" s="30">
        <v>301</v>
      </c>
      <c r="B14" s="30">
        <v>8</v>
      </c>
      <c r="C14" s="29" t="s">
        <v>208</v>
      </c>
      <c r="D14" s="32">
        <f t="shared" si="0"/>
        <v>222.48</v>
      </c>
      <c r="E14" s="32">
        <v>222.48</v>
      </c>
      <c r="F14" s="32"/>
    </row>
    <row r="15" spans="1:6" ht="20.100000000000001" customHeight="1">
      <c r="A15" s="30">
        <v>301</v>
      </c>
      <c r="B15" s="30">
        <v>9</v>
      </c>
      <c r="C15" s="29" t="s">
        <v>209</v>
      </c>
      <c r="D15" s="32">
        <f t="shared" si="0"/>
        <v>90.73</v>
      </c>
      <c r="E15" s="32">
        <v>90.73</v>
      </c>
      <c r="F15" s="32"/>
    </row>
    <row r="16" spans="1:6" ht="20.100000000000001" customHeight="1">
      <c r="A16" s="30">
        <v>301</v>
      </c>
      <c r="B16" s="30">
        <v>10</v>
      </c>
      <c r="C16" s="29" t="s">
        <v>210</v>
      </c>
      <c r="D16" s="32">
        <f t="shared" si="0"/>
        <v>107.81</v>
      </c>
      <c r="E16" s="32">
        <v>107.81</v>
      </c>
      <c r="F16" s="32"/>
    </row>
    <row r="17" spans="1:6" ht="20.100000000000001" customHeight="1">
      <c r="A17" s="30">
        <v>301</v>
      </c>
      <c r="B17" s="30">
        <v>11</v>
      </c>
      <c r="C17" s="29" t="s">
        <v>211</v>
      </c>
      <c r="D17" s="32">
        <f t="shared" si="0"/>
        <v>0</v>
      </c>
      <c r="E17" s="32"/>
      <c r="F17" s="32"/>
    </row>
    <row r="18" spans="1:6" ht="20.100000000000001" customHeight="1">
      <c r="A18" s="30">
        <v>301</v>
      </c>
      <c r="B18" s="30">
        <v>12</v>
      </c>
      <c r="C18" s="29" t="s">
        <v>212</v>
      </c>
      <c r="D18" s="32">
        <f t="shared" si="0"/>
        <v>0</v>
      </c>
      <c r="E18" s="32"/>
      <c r="F18" s="32"/>
    </row>
    <row r="19" spans="1:6" ht="20.100000000000001" customHeight="1">
      <c r="A19" s="30">
        <v>301</v>
      </c>
      <c r="B19" s="30">
        <v>13</v>
      </c>
      <c r="C19" s="29" t="s">
        <v>213</v>
      </c>
      <c r="D19" s="32">
        <f t="shared" si="0"/>
        <v>73.040000000000006</v>
      </c>
      <c r="E19" s="32">
        <v>73.040000000000006</v>
      </c>
      <c r="F19" s="32"/>
    </row>
    <row r="20" spans="1:6" ht="20.100000000000001" customHeight="1">
      <c r="A20" s="30">
        <v>301</v>
      </c>
      <c r="B20" s="30">
        <v>14</v>
      </c>
      <c r="C20" s="29" t="s">
        <v>214</v>
      </c>
      <c r="D20" s="32">
        <f t="shared" si="0"/>
        <v>0</v>
      </c>
      <c r="E20" s="32"/>
      <c r="F20" s="32"/>
    </row>
    <row r="21" spans="1:6" ht="20.100000000000001" customHeight="1">
      <c r="A21" s="30">
        <v>301</v>
      </c>
      <c r="B21" s="30">
        <v>99</v>
      </c>
      <c r="C21" s="29" t="s">
        <v>80</v>
      </c>
      <c r="D21" s="32">
        <f t="shared" si="0"/>
        <v>334.51</v>
      </c>
      <c r="E21" s="32">
        <v>334.51</v>
      </c>
      <c r="F21" s="32"/>
    </row>
    <row r="22" spans="1:6" ht="20.100000000000001" customHeight="1">
      <c r="A22" s="30">
        <v>302</v>
      </c>
      <c r="B22" s="30"/>
      <c r="C22" s="29" t="s">
        <v>81</v>
      </c>
      <c r="D22" s="32">
        <f>SUM(D23:D23:D49)</f>
        <v>762.38</v>
      </c>
      <c r="E22" s="32"/>
      <c r="F22" s="32">
        <f>SUM(F23:F23:F49)</f>
        <v>762.38</v>
      </c>
    </row>
    <row r="23" spans="1:6" ht="20.100000000000001" customHeight="1">
      <c r="A23" s="30">
        <v>302</v>
      </c>
      <c r="B23" s="30">
        <v>1</v>
      </c>
      <c r="C23" s="29" t="s">
        <v>82</v>
      </c>
      <c r="D23" s="32">
        <f>E23+F23</f>
        <v>28.84</v>
      </c>
      <c r="E23" s="32"/>
      <c r="F23" s="32">
        <v>28.84</v>
      </c>
    </row>
    <row r="24" spans="1:6" ht="20.100000000000001" customHeight="1">
      <c r="A24" s="30">
        <v>302</v>
      </c>
      <c r="B24" s="30">
        <v>2</v>
      </c>
      <c r="C24" s="29" t="s">
        <v>83</v>
      </c>
      <c r="D24" s="32">
        <f t="shared" ref="D24:D68" si="1">E24+F24</f>
        <v>32.35</v>
      </c>
      <c r="E24" s="32"/>
      <c r="F24" s="32">
        <v>32.35</v>
      </c>
    </row>
    <row r="25" spans="1:6" ht="20.100000000000001" customHeight="1">
      <c r="A25" s="30">
        <v>302</v>
      </c>
      <c r="B25" s="30">
        <v>3</v>
      </c>
      <c r="C25" s="29" t="s">
        <v>84</v>
      </c>
      <c r="D25" s="32">
        <f t="shared" si="1"/>
        <v>0</v>
      </c>
      <c r="E25" s="32"/>
      <c r="F25" s="32"/>
    </row>
    <row r="26" spans="1:6" ht="20.100000000000001" customHeight="1">
      <c r="A26" s="30">
        <v>302</v>
      </c>
      <c r="B26" s="30">
        <v>4</v>
      </c>
      <c r="C26" s="29" t="s">
        <v>85</v>
      </c>
      <c r="D26" s="32">
        <f t="shared" si="1"/>
        <v>0.15</v>
      </c>
      <c r="E26" s="32"/>
      <c r="F26" s="32">
        <v>0.15</v>
      </c>
    </row>
    <row r="27" spans="1:6" ht="20.100000000000001" customHeight="1">
      <c r="A27" s="30">
        <v>302</v>
      </c>
      <c r="B27" s="30">
        <v>5</v>
      </c>
      <c r="C27" s="29" t="s">
        <v>86</v>
      </c>
      <c r="D27" s="32">
        <f t="shared" si="1"/>
        <v>6.57</v>
      </c>
      <c r="E27" s="32"/>
      <c r="F27" s="32">
        <v>6.57</v>
      </c>
    </row>
    <row r="28" spans="1:6" ht="20.100000000000001" customHeight="1">
      <c r="A28" s="30">
        <v>302</v>
      </c>
      <c r="B28" s="30">
        <v>6</v>
      </c>
      <c r="C28" s="29" t="s">
        <v>87</v>
      </c>
      <c r="D28" s="32">
        <f t="shared" si="1"/>
        <v>62.11</v>
      </c>
      <c r="E28" s="32"/>
      <c r="F28" s="32">
        <v>62.11</v>
      </c>
    </row>
    <row r="29" spans="1:6" ht="20.100000000000001" customHeight="1">
      <c r="A29" s="30">
        <v>302</v>
      </c>
      <c r="B29" s="30">
        <v>7</v>
      </c>
      <c r="C29" s="29" t="s">
        <v>88</v>
      </c>
      <c r="D29" s="32">
        <f t="shared" si="1"/>
        <v>10.19</v>
      </c>
      <c r="E29" s="32"/>
      <c r="F29" s="32">
        <v>10.19</v>
      </c>
    </row>
    <row r="30" spans="1:6" ht="20.100000000000001" customHeight="1">
      <c r="A30" s="30">
        <v>302</v>
      </c>
      <c r="B30" s="30">
        <v>8</v>
      </c>
      <c r="C30" s="29" t="s">
        <v>89</v>
      </c>
      <c r="D30" s="32">
        <f t="shared" si="1"/>
        <v>0</v>
      </c>
      <c r="E30" s="32"/>
      <c r="F30" s="32"/>
    </row>
    <row r="31" spans="1:6" ht="20.100000000000001" customHeight="1">
      <c r="A31" s="30">
        <v>302</v>
      </c>
      <c r="B31" s="30">
        <v>9</v>
      </c>
      <c r="C31" s="29" t="s">
        <v>90</v>
      </c>
      <c r="D31" s="32">
        <f t="shared" si="1"/>
        <v>163.32</v>
      </c>
      <c r="E31" s="32"/>
      <c r="F31" s="32">
        <v>163.32</v>
      </c>
    </row>
    <row r="32" spans="1:6" ht="20.100000000000001" customHeight="1">
      <c r="A32" s="30">
        <v>302</v>
      </c>
      <c r="B32" s="30">
        <v>11</v>
      </c>
      <c r="C32" s="29" t="s">
        <v>91</v>
      </c>
      <c r="D32" s="32">
        <f t="shared" si="1"/>
        <v>2.58</v>
      </c>
      <c r="E32" s="32"/>
      <c r="F32" s="32">
        <v>2.58</v>
      </c>
    </row>
    <row r="33" spans="1:6" ht="20.100000000000001" customHeight="1">
      <c r="A33" s="30">
        <v>302</v>
      </c>
      <c r="B33" s="30">
        <v>12</v>
      </c>
      <c r="C33" s="29" t="s">
        <v>202</v>
      </c>
      <c r="D33" s="32">
        <f t="shared" si="1"/>
        <v>0</v>
      </c>
      <c r="E33" s="32"/>
      <c r="F33" s="32"/>
    </row>
    <row r="34" spans="1:6" ht="20.100000000000001" customHeight="1">
      <c r="A34" s="30">
        <v>302</v>
      </c>
      <c r="B34" s="30">
        <v>13</v>
      </c>
      <c r="C34" s="29" t="s">
        <v>92</v>
      </c>
      <c r="D34" s="32">
        <f t="shared" si="1"/>
        <v>105.43</v>
      </c>
      <c r="E34" s="32"/>
      <c r="F34" s="32">
        <v>105.43</v>
      </c>
    </row>
    <row r="35" spans="1:6" ht="20.100000000000001" customHeight="1">
      <c r="A35" s="30">
        <v>302</v>
      </c>
      <c r="B35" s="30">
        <v>14</v>
      </c>
      <c r="C35" s="29" t="s">
        <v>93</v>
      </c>
      <c r="D35" s="32">
        <f t="shared" si="1"/>
        <v>0.89</v>
      </c>
      <c r="E35" s="32"/>
      <c r="F35" s="32">
        <v>0.89</v>
      </c>
    </row>
    <row r="36" spans="1:6" ht="20.100000000000001" customHeight="1">
      <c r="A36" s="30">
        <v>302</v>
      </c>
      <c r="B36" s="30">
        <v>15</v>
      </c>
      <c r="C36" s="29" t="s">
        <v>94</v>
      </c>
      <c r="D36" s="32">
        <f t="shared" si="1"/>
        <v>0</v>
      </c>
      <c r="E36" s="32"/>
      <c r="F36" s="32"/>
    </row>
    <row r="37" spans="1:6" ht="20.100000000000001" customHeight="1">
      <c r="A37" s="30">
        <v>302</v>
      </c>
      <c r="B37" s="30">
        <v>16</v>
      </c>
      <c r="C37" s="29" t="s">
        <v>95</v>
      </c>
      <c r="D37" s="32">
        <f t="shared" si="1"/>
        <v>1.86</v>
      </c>
      <c r="E37" s="32"/>
      <c r="F37" s="32">
        <v>1.86</v>
      </c>
    </row>
    <row r="38" spans="1:6" ht="20.100000000000001" customHeight="1">
      <c r="A38" s="30">
        <v>302</v>
      </c>
      <c r="B38" s="30">
        <v>17</v>
      </c>
      <c r="C38" s="29" t="s">
        <v>96</v>
      </c>
      <c r="D38" s="32">
        <f t="shared" si="1"/>
        <v>2.2799999999999998</v>
      </c>
      <c r="E38" s="32"/>
      <c r="F38" s="32">
        <v>2.2799999999999998</v>
      </c>
    </row>
    <row r="39" spans="1:6" ht="20.100000000000001" customHeight="1">
      <c r="A39" s="30">
        <v>302</v>
      </c>
      <c r="B39" s="30">
        <v>18</v>
      </c>
      <c r="C39" s="29" t="s">
        <v>97</v>
      </c>
      <c r="D39" s="32">
        <f t="shared" si="1"/>
        <v>3.61</v>
      </c>
      <c r="E39" s="32"/>
      <c r="F39" s="32">
        <v>3.61</v>
      </c>
    </row>
    <row r="40" spans="1:6" ht="20.100000000000001" customHeight="1">
      <c r="A40" s="30">
        <v>302</v>
      </c>
      <c r="B40" s="30">
        <v>24</v>
      </c>
      <c r="C40" s="29" t="s">
        <v>98</v>
      </c>
      <c r="D40" s="32">
        <f t="shared" si="1"/>
        <v>0</v>
      </c>
      <c r="E40" s="32"/>
      <c r="F40" s="32"/>
    </row>
    <row r="41" spans="1:6" ht="20.100000000000001" customHeight="1">
      <c r="A41" s="30">
        <v>302</v>
      </c>
      <c r="B41" s="30">
        <v>25</v>
      </c>
      <c r="C41" s="29" t="s">
        <v>99</v>
      </c>
      <c r="D41" s="32">
        <f t="shared" si="1"/>
        <v>0</v>
      </c>
      <c r="E41" s="32"/>
      <c r="F41" s="32"/>
    </row>
    <row r="42" spans="1:6" ht="20.100000000000001" customHeight="1">
      <c r="A42" s="30">
        <v>302</v>
      </c>
      <c r="B42" s="30">
        <v>26</v>
      </c>
      <c r="C42" s="29" t="s">
        <v>100</v>
      </c>
      <c r="D42" s="32">
        <f t="shared" si="1"/>
        <v>25</v>
      </c>
      <c r="E42" s="32"/>
      <c r="F42" s="32">
        <v>25</v>
      </c>
    </row>
    <row r="43" spans="1:6" ht="20.100000000000001" customHeight="1">
      <c r="A43" s="30">
        <v>302</v>
      </c>
      <c r="B43" s="30">
        <v>27</v>
      </c>
      <c r="C43" s="29" t="s">
        <v>101</v>
      </c>
      <c r="D43" s="32">
        <f t="shared" si="1"/>
        <v>212.38</v>
      </c>
      <c r="E43" s="32"/>
      <c r="F43" s="32">
        <v>212.38</v>
      </c>
    </row>
    <row r="44" spans="1:6" ht="20.100000000000001" customHeight="1">
      <c r="A44" s="30">
        <v>302</v>
      </c>
      <c r="B44" s="30">
        <v>28</v>
      </c>
      <c r="C44" s="29" t="s">
        <v>102</v>
      </c>
      <c r="D44" s="32">
        <f t="shared" si="1"/>
        <v>23.71</v>
      </c>
      <c r="E44" s="32"/>
      <c r="F44" s="32">
        <v>23.71</v>
      </c>
    </row>
    <row r="45" spans="1:6" ht="20.100000000000001" customHeight="1">
      <c r="A45" s="30">
        <v>302</v>
      </c>
      <c r="B45" s="30">
        <v>29</v>
      </c>
      <c r="C45" s="29" t="s">
        <v>103</v>
      </c>
      <c r="D45" s="32">
        <f t="shared" si="1"/>
        <v>33.1</v>
      </c>
      <c r="E45" s="32"/>
      <c r="F45" s="32">
        <v>33.1</v>
      </c>
    </row>
    <row r="46" spans="1:6" ht="20.100000000000001" customHeight="1">
      <c r="A46" s="30">
        <v>302</v>
      </c>
      <c r="B46" s="30">
        <v>31</v>
      </c>
      <c r="C46" s="29" t="s">
        <v>104</v>
      </c>
      <c r="D46" s="32">
        <f t="shared" si="1"/>
        <v>2.59</v>
      </c>
      <c r="E46" s="32"/>
      <c r="F46" s="32">
        <v>2.59</v>
      </c>
    </row>
    <row r="47" spans="1:6" ht="20.100000000000001" customHeight="1">
      <c r="A47" s="30">
        <v>302</v>
      </c>
      <c r="B47" s="30">
        <v>39</v>
      </c>
      <c r="C47" s="29" t="s">
        <v>105</v>
      </c>
      <c r="D47" s="32">
        <f t="shared" si="1"/>
        <v>0.28000000000000003</v>
      </c>
      <c r="E47" s="32"/>
      <c r="F47" s="32">
        <v>0.28000000000000003</v>
      </c>
    </row>
    <row r="48" spans="1:6" ht="20.100000000000001" customHeight="1">
      <c r="A48" s="30">
        <v>302</v>
      </c>
      <c r="B48" s="30">
        <v>40</v>
      </c>
      <c r="C48" s="29" t="s">
        <v>106</v>
      </c>
      <c r="D48" s="32">
        <f t="shared" si="1"/>
        <v>0</v>
      </c>
      <c r="E48" s="32"/>
      <c r="F48" s="32"/>
    </row>
    <row r="49" spans="1:6" ht="20.100000000000001" customHeight="1">
      <c r="A49" s="30">
        <v>302</v>
      </c>
      <c r="B49" s="30">
        <v>99</v>
      </c>
      <c r="C49" s="29" t="s">
        <v>107</v>
      </c>
      <c r="D49" s="32">
        <f t="shared" si="1"/>
        <v>45.14</v>
      </c>
      <c r="E49" s="32"/>
      <c r="F49" s="32">
        <v>45.14</v>
      </c>
    </row>
    <row r="50" spans="1:6" ht="20.100000000000001" customHeight="1">
      <c r="A50" s="30">
        <v>303</v>
      </c>
      <c r="B50" s="30"/>
      <c r="C50" s="29" t="s">
        <v>108</v>
      </c>
      <c r="D50" s="32">
        <f>SUM(D51:D60)</f>
        <v>15.48</v>
      </c>
      <c r="E50" s="32">
        <f>SUM(E51:E60)</f>
        <v>15.48</v>
      </c>
      <c r="F50" s="32"/>
    </row>
    <row r="51" spans="1:6" ht="20.100000000000001" customHeight="1">
      <c r="A51" s="30">
        <v>303</v>
      </c>
      <c r="B51" s="30">
        <v>1</v>
      </c>
      <c r="C51" s="29" t="s">
        <v>109</v>
      </c>
      <c r="D51" s="32">
        <f t="shared" si="1"/>
        <v>0</v>
      </c>
      <c r="E51" s="32"/>
      <c r="F51" s="32"/>
    </row>
    <row r="52" spans="1:6" ht="20.100000000000001" customHeight="1">
      <c r="A52" s="30">
        <v>303</v>
      </c>
      <c r="B52" s="30">
        <v>2</v>
      </c>
      <c r="C52" s="29" t="s">
        <v>110</v>
      </c>
      <c r="D52" s="32">
        <f t="shared" si="1"/>
        <v>15.31</v>
      </c>
      <c r="E52" s="32">
        <v>15.31</v>
      </c>
      <c r="F52" s="32"/>
    </row>
    <row r="53" spans="1:6" ht="20.100000000000001" customHeight="1">
      <c r="A53" s="30">
        <v>303</v>
      </c>
      <c r="B53" s="30">
        <v>3</v>
      </c>
      <c r="C53" s="29" t="s">
        <v>111</v>
      </c>
      <c r="D53" s="32">
        <f t="shared" si="1"/>
        <v>0</v>
      </c>
      <c r="E53" s="32"/>
      <c r="F53" s="32"/>
    </row>
    <row r="54" spans="1:6" ht="20.100000000000001" customHeight="1">
      <c r="A54" s="30">
        <v>303</v>
      </c>
      <c r="B54" s="30">
        <v>4</v>
      </c>
      <c r="C54" s="29" t="s">
        <v>112</v>
      </c>
      <c r="D54" s="32">
        <f t="shared" si="1"/>
        <v>0</v>
      </c>
      <c r="E54" s="32"/>
      <c r="F54" s="32"/>
    </row>
    <row r="55" spans="1:6" ht="20.100000000000001" customHeight="1">
      <c r="A55" s="30">
        <v>303</v>
      </c>
      <c r="B55" s="30">
        <v>5</v>
      </c>
      <c r="C55" s="29" t="s">
        <v>113</v>
      </c>
      <c r="D55" s="32">
        <f t="shared" si="1"/>
        <v>0</v>
      </c>
      <c r="E55" s="32"/>
      <c r="F55" s="32"/>
    </row>
    <row r="56" spans="1:6" ht="20.100000000000001" customHeight="1">
      <c r="A56" s="30">
        <v>303</v>
      </c>
      <c r="B56" s="30">
        <v>7</v>
      </c>
      <c r="C56" s="29" t="s">
        <v>203</v>
      </c>
      <c r="D56" s="32">
        <f t="shared" si="1"/>
        <v>0</v>
      </c>
      <c r="E56" s="32"/>
      <c r="F56" s="32"/>
    </row>
    <row r="57" spans="1:6" ht="20.100000000000001" customHeight="1">
      <c r="A57" s="30">
        <v>303</v>
      </c>
      <c r="B57" s="30">
        <v>8</v>
      </c>
      <c r="C57" s="29" t="s">
        <v>114</v>
      </c>
      <c r="D57" s="32">
        <f t="shared" si="1"/>
        <v>0</v>
      </c>
      <c r="E57" s="32"/>
      <c r="F57" s="32"/>
    </row>
    <row r="58" spans="1:6" ht="20.100000000000001" customHeight="1">
      <c r="A58" s="30">
        <v>303</v>
      </c>
      <c r="B58" s="30">
        <v>9</v>
      </c>
      <c r="C58" s="29" t="s">
        <v>115</v>
      </c>
      <c r="D58" s="32">
        <f t="shared" si="1"/>
        <v>0</v>
      </c>
      <c r="E58" s="32"/>
      <c r="F58" s="32"/>
    </row>
    <row r="59" spans="1:6" ht="20.100000000000001" customHeight="1">
      <c r="A59" s="30">
        <v>303</v>
      </c>
      <c r="B59" s="30">
        <v>10</v>
      </c>
      <c r="C59" s="31" t="s">
        <v>204</v>
      </c>
      <c r="D59" s="32">
        <f t="shared" si="1"/>
        <v>0</v>
      </c>
      <c r="E59" s="32"/>
      <c r="F59" s="32"/>
    </row>
    <row r="60" spans="1:6" ht="20.100000000000001" customHeight="1">
      <c r="A60" s="30">
        <v>303</v>
      </c>
      <c r="B60" s="30">
        <v>99</v>
      </c>
      <c r="C60" s="29" t="s">
        <v>205</v>
      </c>
      <c r="D60" s="32">
        <f t="shared" si="1"/>
        <v>0.17</v>
      </c>
      <c r="E60" s="32">
        <v>0.17</v>
      </c>
      <c r="F60" s="32"/>
    </row>
    <row r="61" spans="1:6" ht="20.100000000000001" customHeight="1">
      <c r="A61" s="30">
        <v>310</v>
      </c>
      <c r="B61" s="30"/>
      <c r="C61" s="29" t="s">
        <v>206</v>
      </c>
      <c r="D61" s="32">
        <f>SUM(D62:D68)</f>
        <v>125.62</v>
      </c>
      <c r="E61" s="32"/>
      <c r="F61" s="32">
        <f t="shared" ref="F61" si="2">SUM(F62:F68)</f>
        <v>125.62</v>
      </c>
    </row>
    <row r="62" spans="1:6" ht="20.100000000000001" customHeight="1">
      <c r="A62" s="30">
        <v>310</v>
      </c>
      <c r="B62" s="30">
        <v>2</v>
      </c>
      <c r="C62" s="29" t="s">
        <v>117</v>
      </c>
      <c r="D62" s="32">
        <f t="shared" si="1"/>
        <v>23.22</v>
      </c>
      <c r="E62" s="32"/>
      <c r="F62" s="32">
        <v>23.22</v>
      </c>
    </row>
    <row r="63" spans="1:6" ht="20.100000000000001" customHeight="1">
      <c r="A63" s="30">
        <v>310</v>
      </c>
      <c r="B63" s="30">
        <v>3</v>
      </c>
      <c r="C63" s="29" t="s">
        <v>118</v>
      </c>
      <c r="D63" s="32">
        <f t="shared" si="1"/>
        <v>102.4</v>
      </c>
      <c r="E63" s="32"/>
      <c r="F63" s="32">
        <v>102.4</v>
      </c>
    </row>
    <row r="64" spans="1:6" ht="20.100000000000001" customHeight="1">
      <c r="A64" s="30">
        <v>310</v>
      </c>
      <c r="B64" s="30">
        <v>7</v>
      </c>
      <c r="C64" s="29" t="s">
        <v>119</v>
      </c>
      <c r="D64" s="32">
        <f t="shared" si="1"/>
        <v>0</v>
      </c>
      <c r="E64" s="32"/>
      <c r="F64" s="32"/>
    </row>
    <row r="65" spans="1:6" ht="20.100000000000001" customHeight="1">
      <c r="A65" s="30">
        <v>310</v>
      </c>
      <c r="B65" s="30">
        <v>13</v>
      </c>
      <c r="C65" s="29" t="s">
        <v>120</v>
      </c>
      <c r="D65" s="32">
        <f t="shared" si="1"/>
        <v>0</v>
      </c>
      <c r="E65" s="32"/>
      <c r="F65" s="32"/>
    </row>
    <row r="66" spans="1:6" ht="20.100000000000001" customHeight="1">
      <c r="A66" s="30">
        <v>310</v>
      </c>
      <c r="B66" s="30">
        <v>19</v>
      </c>
      <c r="C66" s="29" t="s">
        <v>121</v>
      </c>
      <c r="D66" s="32">
        <f t="shared" si="1"/>
        <v>0</v>
      </c>
      <c r="E66" s="32"/>
      <c r="F66" s="32"/>
    </row>
    <row r="67" spans="1:6" ht="20.100000000000001" customHeight="1">
      <c r="A67" s="30">
        <v>310</v>
      </c>
      <c r="B67" s="30">
        <v>22</v>
      </c>
      <c r="C67" s="29" t="s">
        <v>207</v>
      </c>
      <c r="D67" s="32">
        <f t="shared" si="1"/>
        <v>0</v>
      </c>
      <c r="E67" s="32"/>
      <c r="F67" s="32"/>
    </row>
    <row r="68" spans="1:6" ht="14.25">
      <c r="A68" s="30">
        <v>310</v>
      </c>
      <c r="B68" s="30">
        <v>99</v>
      </c>
      <c r="C68" s="29" t="s">
        <v>122</v>
      </c>
      <c r="D68" s="32">
        <f t="shared" si="1"/>
        <v>0</v>
      </c>
      <c r="E68" s="32"/>
      <c r="F68" s="32"/>
    </row>
    <row r="69" spans="1:6" ht="14.25">
      <c r="A69" s="39" t="s">
        <v>52</v>
      </c>
      <c r="B69" s="39"/>
      <c r="C69" s="39"/>
      <c r="D69" s="32">
        <f>D8+D22+D50+D61</f>
        <v>3020.33</v>
      </c>
      <c r="E69" s="32">
        <f>E8+E22+E50+E61</f>
        <v>2132.33</v>
      </c>
      <c r="F69" s="32">
        <f>F8+F22+F50+F61</f>
        <v>888</v>
      </c>
    </row>
  </sheetData>
  <mergeCells count="12">
    <mergeCell ref="A69:C69"/>
    <mergeCell ref="A2:F2"/>
    <mergeCell ref="A1:F1"/>
    <mergeCell ref="A3:C4"/>
    <mergeCell ref="D3:F3"/>
    <mergeCell ref="D4:F4"/>
    <mergeCell ref="A5:B5"/>
    <mergeCell ref="A6:B6"/>
    <mergeCell ref="C5:C7"/>
    <mergeCell ref="D5:D7"/>
    <mergeCell ref="E5:E7"/>
    <mergeCell ref="F5:F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M8"/>
  <sheetViews>
    <sheetView workbookViewId="0">
      <selection activeCell="H11" sqref="H11"/>
    </sheetView>
  </sheetViews>
  <sheetFormatPr defaultRowHeight="13.5"/>
  <cols>
    <col min="1" max="12" width="9.625" customWidth="1"/>
    <col min="13" max="13" width="16.5" customWidth="1"/>
  </cols>
  <sheetData>
    <row r="1" spans="1:13" ht="14.25">
      <c r="A1" s="33" t="s">
        <v>215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4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100000000000001" customHeight="1">
      <c r="A3" s="35" t="s">
        <v>123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 t="s">
        <v>134</v>
      </c>
    </row>
    <row r="4" spans="1:13" ht="20.100000000000001" customHeight="1">
      <c r="A4" s="35" t="s">
        <v>52</v>
      </c>
      <c r="B4" s="35"/>
      <c r="C4" s="35" t="s">
        <v>124</v>
      </c>
      <c r="D4" s="35"/>
      <c r="E4" s="35" t="s">
        <v>126</v>
      </c>
      <c r="F4" s="35"/>
      <c r="G4" s="35"/>
      <c r="H4" s="35"/>
      <c r="I4" s="35"/>
      <c r="J4" s="35"/>
      <c r="K4" s="35" t="s">
        <v>127</v>
      </c>
      <c r="L4" s="35"/>
      <c r="M4" s="35"/>
    </row>
    <row r="5" spans="1:13" ht="20.100000000000001" customHeight="1">
      <c r="A5" s="35"/>
      <c r="B5" s="35"/>
      <c r="C5" s="35" t="s">
        <v>125</v>
      </c>
      <c r="D5" s="35"/>
      <c r="E5" s="35" t="s">
        <v>128</v>
      </c>
      <c r="F5" s="35"/>
      <c r="G5" s="35" t="s">
        <v>129</v>
      </c>
      <c r="H5" s="35"/>
      <c r="I5" s="35" t="s">
        <v>129</v>
      </c>
      <c r="J5" s="35"/>
      <c r="K5" s="35"/>
      <c r="L5" s="35"/>
      <c r="M5" s="35"/>
    </row>
    <row r="6" spans="1:13" ht="20.100000000000001" customHeight="1">
      <c r="A6" s="35"/>
      <c r="B6" s="35"/>
      <c r="C6" s="41"/>
      <c r="D6" s="41"/>
      <c r="E6" s="35"/>
      <c r="F6" s="35"/>
      <c r="G6" s="35" t="s">
        <v>130</v>
      </c>
      <c r="H6" s="35"/>
      <c r="I6" s="35" t="s">
        <v>131</v>
      </c>
      <c r="J6" s="35"/>
      <c r="K6" s="35"/>
      <c r="L6" s="35"/>
      <c r="M6" s="35"/>
    </row>
    <row r="7" spans="1:13" ht="39.950000000000003" customHeight="1">
      <c r="A7" s="17" t="s">
        <v>132</v>
      </c>
      <c r="B7" s="17" t="s">
        <v>4</v>
      </c>
      <c r="C7" s="17" t="s">
        <v>132</v>
      </c>
      <c r="D7" s="17" t="s">
        <v>4</v>
      </c>
      <c r="E7" s="17" t="s">
        <v>132</v>
      </c>
      <c r="F7" s="17" t="s">
        <v>4</v>
      </c>
      <c r="G7" s="17" t="s">
        <v>132</v>
      </c>
      <c r="H7" s="17" t="s">
        <v>4</v>
      </c>
      <c r="I7" s="17" t="s">
        <v>132</v>
      </c>
      <c r="J7" s="17" t="s">
        <v>4</v>
      </c>
      <c r="K7" s="17" t="s">
        <v>132</v>
      </c>
      <c r="L7" s="17" t="s">
        <v>4</v>
      </c>
      <c r="M7" s="35"/>
    </row>
    <row r="8" spans="1:13" ht="20.100000000000001" customHeight="1">
      <c r="A8" s="15">
        <f>C8+E8+K8</f>
        <v>8.5</v>
      </c>
      <c r="B8" s="15">
        <f>D8+F8+L8</f>
        <v>4.8699999999999992</v>
      </c>
      <c r="C8" s="15">
        <v>0</v>
      </c>
      <c r="D8" s="15">
        <v>0</v>
      </c>
      <c r="E8" s="15">
        <f>G8+I8</f>
        <v>3.5</v>
      </c>
      <c r="F8" s="15">
        <f>H8+J8</f>
        <v>2.59</v>
      </c>
      <c r="G8" s="15">
        <v>0</v>
      </c>
      <c r="H8" s="15">
        <v>0</v>
      </c>
      <c r="I8" s="15">
        <v>3.5</v>
      </c>
      <c r="J8" s="15">
        <v>2.59</v>
      </c>
      <c r="K8" s="15">
        <v>5</v>
      </c>
      <c r="L8" s="15">
        <v>2.2799999999999998</v>
      </c>
      <c r="M8" s="35"/>
    </row>
  </sheetData>
  <mergeCells count="16">
    <mergeCell ref="A2:M2"/>
    <mergeCell ref="A1:M1"/>
    <mergeCell ref="M3:M6"/>
    <mergeCell ref="G6:H6"/>
    <mergeCell ref="I5:J5"/>
    <mergeCell ref="I6:J6"/>
    <mergeCell ref="M7:M8"/>
    <mergeCell ref="A3:L3"/>
    <mergeCell ref="A4:B6"/>
    <mergeCell ref="C4:D4"/>
    <mergeCell ref="C5:D5"/>
    <mergeCell ref="C6:D6"/>
    <mergeCell ref="E4:J4"/>
    <mergeCell ref="K4:L6"/>
    <mergeCell ref="E5:F6"/>
    <mergeCell ref="G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G13"/>
  <sheetViews>
    <sheetView workbookViewId="0">
      <selection activeCell="A14" sqref="A14"/>
    </sheetView>
  </sheetViews>
  <sheetFormatPr defaultRowHeight="13.5"/>
  <cols>
    <col min="2" max="3" width="5.625" customWidth="1"/>
    <col min="4" max="7" width="16.625" customWidth="1"/>
  </cols>
  <sheetData>
    <row r="1" spans="1:7" ht="14.25">
      <c r="A1" s="33" t="s">
        <v>155</v>
      </c>
      <c r="B1" s="33"/>
      <c r="C1" s="33"/>
      <c r="D1" s="33"/>
      <c r="E1" s="33"/>
      <c r="F1" s="33"/>
      <c r="G1" s="33"/>
    </row>
    <row r="2" spans="1:7" ht="15" thickBot="1">
      <c r="A2" s="42" t="s">
        <v>0</v>
      </c>
      <c r="B2" s="42"/>
      <c r="C2" s="42"/>
      <c r="D2" s="42"/>
      <c r="E2" s="42"/>
      <c r="F2" s="42"/>
      <c r="G2" s="42"/>
    </row>
    <row r="3" spans="1:7" ht="24.95" customHeight="1" thickBot="1">
      <c r="A3" s="48" t="s">
        <v>3</v>
      </c>
      <c r="B3" s="49"/>
      <c r="C3" s="49"/>
      <c r="D3" s="50"/>
      <c r="E3" s="48" t="s">
        <v>133</v>
      </c>
      <c r="F3" s="49"/>
      <c r="G3" s="50"/>
    </row>
    <row r="4" spans="1:7" ht="24.95" customHeight="1">
      <c r="A4" s="52" t="s">
        <v>46</v>
      </c>
      <c r="B4" s="53"/>
      <c r="C4" s="54"/>
      <c r="D4" s="43" t="s">
        <v>48</v>
      </c>
      <c r="E4" s="43" t="s">
        <v>52</v>
      </c>
      <c r="F4" s="43" t="s">
        <v>53</v>
      </c>
      <c r="G4" s="43" t="s">
        <v>54</v>
      </c>
    </row>
    <row r="5" spans="1:7" ht="24.95" customHeight="1" thickBot="1">
      <c r="A5" s="55" t="s">
        <v>47</v>
      </c>
      <c r="B5" s="56"/>
      <c r="C5" s="57"/>
      <c r="D5" s="44"/>
      <c r="E5" s="44"/>
      <c r="F5" s="44"/>
      <c r="G5" s="44"/>
    </row>
    <row r="6" spans="1:7" ht="24.95" customHeight="1" thickBot="1">
      <c r="A6" s="2" t="s">
        <v>49</v>
      </c>
      <c r="B6" s="3" t="s">
        <v>50</v>
      </c>
      <c r="C6" s="3" t="s">
        <v>51</v>
      </c>
      <c r="D6" s="45"/>
      <c r="E6" s="45"/>
      <c r="F6" s="45"/>
      <c r="G6" s="45"/>
    </row>
    <row r="7" spans="1:7" ht="24.95" customHeight="1" thickBot="1">
      <c r="A7" s="2"/>
      <c r="B7" s="3"/>
      <c r="C7" s="3"/>
      <c r="D7" s="4"/>
      <c r="E7" s="4"/>
      <c r="F7" s="4"/>
      <c r="G7" s="4"/>
    </row>
    <row r="8" spans="1:7" ht="39.950000000000003" customHeight="1" thickBot="1">
      <c r="A8" s="2"/>
      <c r="B8" s="7"/>
      <c r="C8" s="7"/>
      <c r="D8" s="4"/>
      <c r="E8" s="4"/>
      <c r="F8" s="4"/>
      <c r="G8" s="4"/>
    </row>
    <row r="9" spans="1:7" ht="39.950000000000003" customHeight="1" thickBot="1">
      <c r="A9" s="2"/>
      <c r="B9" s="7"/>
      <c r="C9" s="7"/>
      <c r="D9" s="4"/>
      <c r="E9" s="4"/>
      <c r="F9" s="4"/>
      <c r="G9" s="4"/>
    </row>
    <row r="10" spans="1:7" ht="24.95" customHeight="1" thickBot="1">
      <c r="A10" s="2"/>
      <c r="B10" s="3"/>
      <c r="C10" s="3"/>
      <c r="D10" s="4"/>
      <c r="E10" s="4"/>
      <c r="F10" s="4"/>
      <c r="G10" s="4"/>
    </row>
    <row r="11" spans="1:7" ht="24.95" customHeight="1" thickBot="1">
      <c r="A11" s="48" t="s">
        <v>52</v>
      </c>
      <c r="B11" s="49"/>
      <c r="C11" s="49"/>
      <c r="D11" s="51"/>
      <c r="E11" s="4"/>
      <c r="F11" s="4"/>
      <c r="G11" s="4"/>
    </row>
    <row r="12" spans="1:7" ht="20.25" customHeight="1">
      <c r="A12" s="46" t="s">
        <v>156</v>
      </c>
      <c r="B12" s="46"/>
      <c r="C12" s="46"/>
      <c r="D12" s="46"/>
      <c r="E12" s="46"/>
      <c r="F12" s="46"/>
      <c r="G12" s="46"/>
    </row>
    <row r="13" spans="1:7">
      <c r="A13" s="47"/>
      <c r="B13" s="47"/>
      <c r="C13" s="47"/>
      <c r="D13" s="47"/>
      <c r="E13" s="47"/>
      <c r="F13" s="47"/>
      <c r="G13" s="47"/>
    </row>
  </sheetData>
  <mergeCells count="12">
    <mergeCell ref="A2:G2"/>
    <mergeCell ref="A1:G1"/>
    <mergeCell ref="F4:F6"/>
    <mergeCell ref="A12:G13"/>
    <mergeCell ref="G4:G6"/>
    <mergeCell ref="A3:D3"/>
    <mergeCell ref="E3:G3"/>
    <mergeCell ref="A11:D11"/>
    <mergeCell ref="A4:C4"/>
    <mergeCell ref="A5:C5"/>
    <mergeCell ref="D4:D6"/>
    <mergeCell ref="E4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E26"/>
  <sheetViews>
    <sheetView tabSelected="1" workbookViewId="0">
      <selection activeCell="E27" sqref="E27"/>
    </sheetView>
  </sheetViews>
  <sheetFormatPr defaultRowHeight="13.5"/>
  <cols>
    <col min="1" max="1" width="66.375" customWidth="1"/>
    <col min="2" max="5" width="16" customWidth="1"/>
  </cols>
  <sheetData>
    <row r="1" spans="1:5">
      <c r="A1" s="58" t="s">
        <v>216</v>
      </c>
      <c r="B1" s="58"/>
      <c r="C1" s="58"/>
      <c r="D1" s="58"/>
      <c r="E1" s="58"/>
    </row>
    <row r="2" spans="1:5" ht="14.25">
      <c r="A2" s="23"/>
      <c r="B2" s="59"/>
      <c r="C2" s="59"/>
      <c r="D2" s="60" t="s">
        <v>157</v>
      </c>
      <c r="E2" s="60"/>
    </row>
    <row r="3" spans="1:5" ht="17.25" customHeight="1">
      <c r="A3" s="61"/>
      <c r="B3" s="61" t="s">
        <v>158</v>
      </c>
      <c r="C3" s="61"/>
      <c r="D3" s="61" t="s">
        <v>159</v>
      </c>
      <c r="E3" s="61"/>
    </row>
    <row r="4" spans="1:5" ht="17.25" customHeight="1">
      <c r="A4" s="61"/>
      <c r="B4" s="24" t="s">
        <v>160</v>
      </c>
      <c r="C4" s="24" t="s">
        <v>161</v>
      </c>
      <c r="D4" s="24" t="s">
        <v>160</v>
      </c>
      <c r="E4" s="24" t="s">
        <v>161</v>
      </c>
    </row>
    <row r="5" spans="1:5" ht="17.25" customHeight="1">
      <c r="A5" s="25" t="s">
        <v>162</v>
      </c>
      <c r="B5" s="24" t="s">
        <v>163</v>
      </c>
      <c r="C5" s="24" t="s">
        <v>163</v>
      </c>
      <c r="D5" s="24">
        <f>D6+D7</f>
        <v>2017.59</v>
      </c>
      <c r="E5" s="24">
        <f>E6+E7</f>
        <v>2214.21</v>
      </c>
    </row>
    <row r="6" spans="1:5" ht="17.25" customHeight="1">
      <c r="A6" s="26" t="s">
        <v>164</v>
      </c>
      <c r="B6" s="24" t="s">
        <v>163</v>
      </c>
      <c r="C6" s="24" t="s">
        <v>163</v>
      </c>
      <c r="D6" s="24">
        <v>927.78</v>
      </c>
      <c r="E6" s="24">
        <v>1000.25</v>
      </c>
    </row>
    <row r="7" spans="1:5" ht="17.25" customHeight="1">
      <c r="A7" s="26" t="s">
        <v>165</v>
      </c>
      <c r="B7" s="24" t="s">
        <v>163</v>
      </c>
      <c r="C7" s="24" t="s">
        <v>163</v>
      </c>
      <c r="D7" s="24">
        <v>1089.81</v>
      </c>
      <c r="E7" s="24">
        <v>1213.96</v>
      </c>
    </row>
    <row r="8" spans="1:5" ht="17.25" customHeight="1">
      <c r="A8" s="26" t="s">
        <v>166</v>
      </c>
      <c r="B8" s="24">
        <v>2264</v>
      </c>
      <c r="C8" s="24">
        <v>2264</v>
      </c>
      <c r="D8" s="24">
        <v>179.71</v>
      </c>
      <c r="E8" s="24">
        <v>179.71</v>
      </c>
    </row>
    <row r="9" spans="1:5" ht="17.25" customHeight="1">
      <c r="A9" s="26" t="s">
        <v>167</v>
      </c>
      <c r="B9" s="24">
        <v>1</v>
      </c>
      <c r="C9" s="24">
        <v>1</v>
      </c>
      <c r="D9" s="24">
        <v>12.46</v>
      </c>
      <c r="E9" s="24">
        <v>12.46</v>
      </c>
    </row>
    <row r="10" spans="1:5" ht="17.25" customHeight="1">
      <c r="A10" s="26" t="s">
        <v>168</v>
      </c>
      <c r="B10" s="24">
        <v>1</v>
      </c>
      <c r="C10" s="24">
        <v>1</v>
      </c>
      <c r="D10" s="24">
        <v>12.46</v>
      </c>
      <c r="E10" s="24">
        <v>12.46</v>
      </c>
    </row>
    <row r="11" spans="1:5" ht="17.25" customHeight="1">
      <c r="A11" s="26" t="s">
        <v>169</v>
      </c>
      <c r="B11" s="24"/>
      <c r="C11" s="24"/>
      <c r="D11" s="24"/>
      <c r="E11" s="24"/>
    </row>
    <row r="12" spans="1:5" ht="17.25" customHeight="1">
      <c r="A12" s="26" t="s">
        <v>170</v>
      </c>
      <c r="B12" s="24"/>
      <c r="C12" s="24"/>
      <c r="D12" s="24"/>
      <c r="E12" s="24"/>
    </row>
    <row r="13" spans="1:5" ht="17.25" customHeight="1">
      <c r="A13" s="26" t="s">
        <v>171</v>
      </c>
      <c r="B13" s="24"/>
      <c r="C13" s="24"/>
      <c r="D13" s="24"/>
      <c r="E13" s="24"/>
    </row>
    <row r="14" spans="1:5" ht="17.25" customHeight="1">
      <c r="A14" s="26" t="s">
        <v>172</v>
      </c>
      <c r="B14" s="24">
        <v>1</v>
      </c>
      <c r="C14" s="24">
        <v>1</v>
      </c>
      <c r="D14" s="24">
        <v>12.46</v>
      </c>
      <c r="E14" s="24">
        <v>12.46</v>
      </c>
    </row>
    <row r="15" spans="1:5" ht="17.25" customHeight="1">
      <c r="A15" s="26" t="s">
        <v>173</v>
      </c>
      <c r="B15" s="24"/>
      <c r="C15" s="24"/>
      <c r="D15" s="24"/>
      <c r="E15" s="24"/>
    </row>
    <row r="16" spans="1:5" ht="17.25" customHeight="1">
      <c r="A16" s="26" t="s">
        <v>174</v>
      </c>
      <c r="B16" s="24">
        <v>213</v>
      </c>
      <c r="C16" s="24">
        <v>225</v>
      </c>
      <c r="D16" s="24">
        <v>528.84</v>
      </c>
      <c r="E16" s="24">
        <v>631.58000000000004</v>
      </c>
    </row>
    <row r="17" spans="1:5" ht="17.25" customHeight="1">
      <c r="A17" s="26" t="s">
        <v>175</v>
      </c>
      <c r="B17" s="24">
        <v>1</v>
      </c>
      <c r="C17" s="24">
        <v>1</v>
      </c>
      <c r="D17" s="24">
        <v>117.9</v>
      </c>
      <c r="E17" s="24">
        <v>117.9</v>
      </c>
    </row>
    <row r="18" spans="1:5" ht="17.25" customHeight="1">
      <c r="A18" s="26" t="s">
        <v>176</v>
      </c>
      <c r="B18" s="24" t="s">
        <v>163</v>
      </c>
      <c r="C18" s="24" t="s">
        <v>163</v>
      </c>
      <c r="D18" s="24">
        <v>368.8</v>
      </c>
      <c r="E18" s="24">
        <v>402.67</v>
      </c>
    </row>
    <row r="19" spans="1:5" ht="17.25" customHeight="1">
      <c r="A19" s="26" t="s">
        <v>177</v>
      </c>
      <c r="B19" s="24" t="s">
        <v>163</v>
      </c>
      <c r="C19" s="24" t="s">
        <v>163</v>
      </c>
      <c r="D19" s="24"/>
      <c r="E19" s="24"/>
    </row>
    <row r="20" spans="1:5" ht="17.25" customHeight="1">
      <c r="A20" s="26" t="s">
        <v>178</v>
      </c>
      <c r="B20" s="24" t="s">
        <v>163</v>
      </c>
      <c r="C20" s="24" t="s">
        <v>163</v>
      </c>
      <c r="D20" s="24"/>
      <c r="E20" s="24"/>
    </row>
    <row r="21" spans="1:5" ht="17.25" customHeight="1">
      <c r="A21" s="26" t="s">
        <v>179</v>
      </c>
      <c r="B21" s="24" t="s">
        <v>163</v>
      </c>
      <c r="C21" s="24" t="s">
        <v>163</v>
      </c>
      <c r="D21" s="24"/>
      <c r="E21" s="24"/>
    </row>
    <row r="22" spans="1:5" ht="17.25" customHeight="1">
      <c r="A22" s="26" t="s">
        <v>180</v>
      </c>
      <c r="B22" s="24" t="s">
        <v>163</v>
      </c>
      <c r="C22" s="24" t="s">
        <v>163</v>
      </c>
      <c r="D22" s="24"/>
      <c r="E22" s="24"/>
    </row>
    <row r="23" spans="1:5" ht="17.25" customHeight="1">
      <c r="A23" s="26" t="s">
        <v>181</v>
      </c>
      <c r="B23" s="24" t="s">
        <v>163</v>
      </c>
      <c r="C23" s="24" t="s">
        <v>163</v>
      </c>
      <c r="D23" s="24"/>
      <c r="E23" s="24"/>
    </row>
    <row r="24" spans="1:5" ht="17.25" customHeight="1">
      <c r="A24" s="26" t="s">
        <v>182</v>
      </c>
      <c r="B24" s="24" t="s">
        <v>163</v>
      </c>
      <c r="C24" s="24" t="s">
        <v>163</v>
      </c>
      <c r="D24" s="24"/>
      <c r="E24" s="24"/>
    </row>
    <row r="25" spans="1:5" ht="17.25" customHeight="1">
      <c r="A25" s="25" t="s">
        <v>183</v>
      </c>
      <c r="B25" s="24" t="s">
        <v>163</v>
      </c>
      <c r="C25" s="24" t="s">
        <v>163</v>
      </c>
      <c r="D25" s="24">
        <v>415.9</v>
      </c>
      <c r="E25" s="24">
        <v>377.03</v>
      </c>
    </row>
    <row r="26" spans="1:5" ht="17.25" customHeight="1">
      <c r="A26" s="25" t="s">
        <v>184</v>
      </c>
      <c r="B26" s="24" t="s">
        <v>163</v>
      </c>
      <c r="C26" s="24" t="s">
        <v>163</v>
      </c>
      <c r="D26" s="24">
        <v>1024.8499999999999</v>
      </c>
      <c r="E26" s="24">
        <v>1134.6099999999999</v>
      </c>
    </row>
  </sheetData>
  <mergeCells count="6">
    <mergeCell ref="A1:E1"/>
    <mergeCell ref="B2:C2"/>
    <mergeCell ref="D2:E2"/>
    <mergeCell ref="A3:A4"/>
    <mergeCell ref="B3:C3"/>
    <mergeCell ref="D3:E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收入支出决算总表</vt:lpstr>
      <vt:lpstr>收入决算表</vt:lpstr>
      <vt:lpstr>支出决算表</vt:lpstr>
      <vt:lpstr>财政拨款收入支出决算总表</vt:lpstr>
      <vt:lpstr>一般公共预算财政拨款支出决算表</vt:lpstr>
      <vt:lpstr>一般公共预算财政拨款基本支出决算表</vt:lpstr>
      <vt:lpstr>三公经费</vt:lpstr>
      <vt:lpstr>政府性基金</vt:lpstr>
      <vt:lpstr>资产负债表</vt:lpstr>
      <vt:lpstr>一般公共预算财政拨款基本支出决算表!Print_Titles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RFG</dc:creator>
  <cp:lastModifiedBy>Administrator</cp:lastModifiedBy>
  <cp:lastPrinted>2020-09-14T23:56:20Z</cp:lastPrinted>
  <dcterms:created xsi:type="dcterms:W3CDTF">2017-10-12T00:47:37Z</dcterms:created>
  <dcterms:modified xsi:type="dcterms:W3CDTF">2020-09-14T23:56:23Z</dcterms:modified>
</cp:coreProperties>
</file>